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04_RE-SUBMIT journal\Paper+Figures for Solid Earth Journal\Submission to SE\"/>
    </mc:Choice>
  </mc:AlternateContent>
  <bookViews>
    <workbookView xWindow="0" yWindow="0" windowWidth="23040" windowHeight="9384" activeTab="1"/>
  </bookViews>
  <sheets>
    <sheet name="Saghro Group rocks" sheetId="4" r:id="rId1"/>
    <sheet name="Ouarzazate Group rocks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5" l="1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B70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B69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B68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B67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B66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B65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B64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B63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B62" i="5"/>
  <c r="I72" i="4" l="1"/>
  <c r="H72" i="4"/>
  <c r="G72" i="4"/>
  <c r="F72" i="4"/>
  <c r="E72" i="4"/>
  <c r="D72" i="4"/>
  <c r="C72" i="4"/>
  <c r="B72" i="4"/>
  <c r="I71" i="4"/>
  <c r="H71" i="4"/>
  <c r="G71" i="4"/>
  <c r="F71" i="4"/>
  <c r="E71" i="4"/>
  <c r="D71" i="4"/>
  <c r="C71" i="4"/>
  <c r="B71" i="4"/>
  <c r="I70" i="4"/>
  <c r="H70" i="4"/>
  <c r="G70" i="4"/>
  <c r="F70" i="4"/>
  <c r="E70" i="4"/>
  <c r="D70" i="4"/>
  <c r="C70" i="4"/>
  <c r="B70" i="4"/>
  <c r="I69" i="4"/>
  <c r="H69" i="4"/>
  <c r="G69" i="4"/>
  <c r="F69" i="4"/>
  <c r="E69" i="4"/>
  <c r="D69" i="4"/>
  <c r="C69" i="4"/>
  <c r="B69" i="4"/>
  <c r="I68" i="4"/>
  <c r="H68" i="4"/>
  <c r="G68" i="4"/>
  <c r="F68" i="4"/>
  <c r="E68" i="4"/>
  <c r="D68" i="4"/>
  <c r="C68" i="4"/>
  <c r="B68" i="4"/>
  <c r="I67" i="4"/>
  <c r="H67" i="4"/>
  <c r="G67" i="4"/>
  <c r="F67" i="4"/>
  <c r="E67" i="4"/>
  <c r="D67" i="4"/>
  <c r="C67" i="4"/>
  <c r="B67" i="4"/>
  <c r="I66" i="4"/>
  <c r="H66" i="4"/>
  <c r="G66" i="4"/>
  <c r="F66" i="4"/>
  <c r="E66" i="4"/>
  <c r="D66" i="4"/>
  <c r="C66" i="4"/>
  <c r="B66" i="4"/>
  <c r="I65" i="4"/>
  <c r="H65" i="4"/>
  <c r="G65" i="4"/>
  <c r="F65" i="4"/>
  <c r="E65" i="4"/>
  <c r="D65" i="4"/>
  <c r="C65" i="4"/>
  <c r="B65" i="4"/>
  <c r="I64" i="4"/>
  <c r="H64" i="4"/>
  <c r="G64" i="4"/>
  <c r="F64" i="4"/>
  <c r="E64" i="4"/>
  <c r="D64" i="4"/>
  <c r="C64" i="4"/>
  <c r="B64" i="4"/>
  <c r="I63" i="4"/>
  <c r="H63" i="4"/>
  <c r="G63" i="4"/>
  <c r="F63" i="4"/>
  <c r="E63" i="4"/>
  <c r="D63" i="4"/>
  <c r="C63" i="4"/>
  <c r="B63" i="4"/>
  <c r="I80" i="4"/>
  <c r="I81" i="4" s="1"/>
  <c r="B80" i="4"/>
  <c r="B81" i="4" s="1"/>
  <c r="I16" i="4"/>
  <c r="H16" i="4"/>
  <c r="G16" i="4"/>
  <c r="F16" i="4"/>
  <c r="E16" i="4"/>
  <c r="D16" i="4"/>
  <c r="C16" i="4"/>
  <c r="B16" i="4"/>
</calcChain>
</file>

<file path=xl/sharedStrings.xml><?xml version="1.0" encoding="utf-8"?>
<sst xmlns="http://schemas.openxmlformats.org/spreadsheetml/2006/main" count="236" uniqueCount="124">
  <si>
    <t>SiO2</t>
  </si>
  <si>
    <t>Al2O3</t>
  </si>
  <si>
    <t>Fe2O3</t>
  </si>
  <si>
    <t>MnO</t>
  </si>
  <si>
    <t>MgO</t>
  </si>
  <si>
    <t>CaO</t>
  </si>
  <si>
    <t>Na2O</t>
  </si>
  <si>
    <t>K2O</t>
  </si>
  <si>
    <t>TiO2</t>
  </si>
  <si>
    <t>P2O5</t>
  </si>
  <si>
    <t>LOI</t>
  </si>
  <si>
    <t>Total</t>
  </si>
  <si>
    <t>Sc</t>
  </si>
  <si>
    <t>Be</t>
  </si>
  <si>
    <t>V</t>
  </si>
  <si>
    <t>Ba</t>
  </si>
  <si>
    <t>Sr</t>
  </si>
  <si>
    <t>Y</t>
  </si>
  <si>
    <t>Zr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</si>
  <si>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</si>
  <si>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</si>
  <si>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</si>
  <si>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</si>
  <si>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</si>
  <si>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</si>
  <si>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</si>
  <si>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</si>
  <si>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</si>
  <si>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Nb</t>
  </si>
  <si>
    <t>Mo</t>
  </si>
  <si>
    <t>Ag</t>
  </si>
  <si>
    <t>In</t>
  </si>
  <si>
    <t>Sn</t>
  </si>
  <si>
    <t>Sb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</si>
  <si>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</si>
  <si>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</si>
  <si>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</si>
  <si>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</si>
  <si>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</si>
  <si>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</si>
  <si>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</si>
  <si>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</si>
  <si>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</si>
  <si>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</si>
  <si>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</si>
  <si>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</si>
  <si>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</si>
  <si>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</si>
  <si>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</si>
  <si>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</si>
  <si>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</si>
  <si>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</si>
  <si>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</si>
  <si>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Pb</t>
  </si>
  <si>
    <t>Bi</t>
  </si>
  <si>
    <t>Th</t>
  </si>
  <si>
    <t>U</t>
  </si>
  <si>
    <t>Ta/Yb</t>
  </si>
  <si>
    <t>Th/Yb</t>
  </si>
  <si>
    <t>Th/Nb</t>
  </si>
  <si>
    <t>La/Sm</t>
  </si>
  <si>
    <t>La/Yb</t>
  </si>
  <si>
    <t>Ba/Nb</t>
  </si>
  <si>
    <t>Y/Nb</t>
  </si>
  <si>
    <t>Mg Nbr</t>
  </si>
  <si>
    <t>143Nd/144Nd samples</t>
  </si>
  <si>
    <t>eNd samples</t>
  </si>
  <si>
    <t>143Nd/144Nd mantle</t>
  </si>
  <si>
    <t>eNd mantle</t>
  </si>
  <si>
    <t>143Nd/144Nd crust</t>
  </si>
  <si>
    <t>eNd crust</t>
  </si>
  <si>
    <t>Th/Ce</t>
  </si>
  <si>
    <t>Th/La</t>
  </si>
  <si>
    <t>Ce/Pb</t>
  </si>
  <si>
    <t>Nb/U</t>
  </si>
  <si>
    <t>Nb/Th</t>
  </si>
  <si>
    <t>Nb/Zr</t>
  </si>
  <si>
    <t>Ba/Th</t>
  </si>
  <si>
    <t>Nb/La</t>
  </si>
  <si>
    <t>Rb/Zr</t>
  </si>
  <si>
    <t>x</t>
  </si>
  <si>
    <t>Zg-112</t>
  </si>
  <si>
    <t>Zg-113</t>
  </si>
  <si>
    <t>Zg-05</t>
  </si>
  <si>
    <t>Zg-106</t>
  </si>
  <si>
    <t>Zg-01</t>
  </si>
  <si>
    <t>Zg-111</t>
  </si>
  <si>
    <t>Zg-117</t>
  </si>
  <si>
    <t>Zg-06</t>
  </si>
  <si>
    <t>Zg-110</t>
  </si>
  <si>
    <t>Zg-04</t>
  </si>
  <si>
    <t>Zg-98</t>
  </si>
  <si>
    <t>Zg-97</t>
  </si>
  <si>
    <t>Zg-15</t>
  </si>
  <si>
    <t>Zg-14</t>
  </si>
  <si>
    <t>Zg-13</t>
  </si>
  <si>
    <t>Zg-109</t>
  </si>
  <si>
    <t>Zg-02</t>
  </si>
  <si>
    <t>Zg-115</t>
  </si>
  <si>
    <t>Zg-119</t>
  </si>
  <si>
    <t>Zg-03</t>
  </si>
  <si>
    <t>Zg-99</t>
  </si>
  <si>
    <t>Zg-07</t>
  </si>
  <si>
    <t>Zg-08</t>
  </si>
  <si>
    <t>Zg-09</t>
  </si>
  <si>
    <t>Zg-108</t>
  </si>
  <si>
    <t>Zg-006</t>
  </si>
  <si>
    <t>Zg-107</t>
  </si>
  <si>
    <t>Zg-103</t>
  </si>
  <si>
    <t>Zg-002</t>
  </si>
  <si>
    <t>Zg-004</t>
  </si>
  <si>
    <t>Zg-003</t>
  </si>
  <si>
    <t>Zg-105</t>
  </si>
  <si>
    <t>Samples</t>
  </si>
  <si>
    <t>Mantle portion in the sample</t>
  </si>
  <si>
    <t>Major elements (wt. %)</t>
  </si>
  <si>
    <t>Trace elements including REE (ppm)</t>
  </si>
  <si>
    <t>Binary mixing model for contamination</t>
  </si>
  <si>
    <t>K2O/Na2O</t>
  </si>
  <si>
    <t>Na2O+K2O</t>
  </si>
  <si>
    <t>Crust portion</t>
  </si>
  <si>
    <t>Saghro Group rocks (SG)</t>
  </si>
  <si>
    <t>not analyzed for Sm-Nd isotope data</t>
  </si>
  <si>
    <t>Ouarzazate Group rocks (OG)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</si>
</sst>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1F1F1F"/>
      <name val="Times New Roman"/>
      <family val="1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5" fillId="0" borderId="0" xfId="0" applyFont="1" applyAlignment="1">
      <alignment horizontal="center" vertical="center"/>
    </xf>
    <xf numFmtId="0" fontId="2" fillId="0" borderId="0" xfId="0" applyFont="1" applyFill="1"/>
    <xf numFmtId="0" fontId="3" fillId="4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2" fontId="7" fillId="5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left" vertical="center"/>
    </xf>
    <xf numFmtId="0" fontId="14" fillId="2" borderId="1" xfId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showGridLines="0" topLeftCell="A67" workbookViewId="0">
      <selection activeCell="K89" sqref="K89"/>
    </sheetView>
  </sheetViews>
  <sheetFormatPr baseColWidth="10" defaultColWidth="11.88671875" defaultRowHeight="13.2" x14ac:dyDescent="0.3"/>
  <cols>
    <col min="1" max="1" width="12.33203125" style="1" bestFit="1" customWidth="1"/>
    <col min="2" max="9" width="12" style="1" bestFit="1" customWidth="1"/>
    <col min="10" max="16384" width="11.88671875" style="1"/>
  </cols>
  <sheetData>
    <row r="1" spans="1:9" ht="24.6" customHeight="1" thickTop="1" thickBot="1" x14ac:dyDescent="0.35">
      <c r="A1" s="33" t="s">
        <v>121</v>
      </c>
      <c r="B1" s="33"/>
      <c r="C1" s="33"/>
      <c r="D1" s="33"/>
      <c r="E1" s="33"/>
      <c r="F1" s="33"/>
      <c r="G1" s="33"/>
      <c r="H1" s="33"/>
      <c r="I1" s="33"/>
    </row>
    <row r="2" spans="1:9" ht="22.2" customHeight="1" thickTop="1" thickBot="1" x14ac:dyDescent="0.35">
      <c r="A2" s="3" t="s">
        <v>113</v>
      </c>
      <c r="B2" s="4" t="s">
        <v>105</v>
      </c>
      <c r="C2" s="4" t="s">
        <v>106</v>
      </c>
      <c r="D2" s="4" t="s">
        <v>107</v>
      </c>
      <c r="E2" s="4" t="s">
        <v>108</v>
      </c>
      <c r="F2" s="4" t="s">
        <v>109</v>
      </c>
      <c r="G2" s="4" t="s">
        <v>110</v>
      </c>
      <c r="H2" s="4" t="s">
        <v>111</v>
      </c>
      <c r="I2" s="4" t="s">
        <v>112</v>
      </c>
    </row>
    <row r="3" spans="1:9" ht="22.2" customHeight="1" thickTop="1" thickBot="1" x14ac:dyDescent="0.35">
      <c r="A3" s="32" t="s">
        <v>115</v>
      </c>
      <c r="B3" s="32"/>
      <c r="C3" s="32"/>
      <c r="D3" s="32"/>
      <c r="E3" s="32"/>
      <c r="F3" s="32"/>
      <c r="G3" s="32"/>
      <c r="H3" s="32"/>
      <c r="I3" s="32"/>
    </row>
    <row r="4" spans="1:9" ht="14.4" thickTop="1" thickBot="1" x14ac:dyDescent="0.35">
      <c r="A4" s="5" t="s">
        <v>0</v>
      </c>
      <c r="B4" s="6">
        <v>61.15</v>
      </c>
      <c r="C4" s="6">
        <v>52.87</v>
      </c>
      <c r="D4" s="6">
        <v>52.3</v>
      </c>
      <c r="E4" s="6">
        <v>49.24</v>
      </c>
      <c r="F4" s="6">
        <v>52.67</v>
      </c>
      <c r="G4" s="6">
        <v>50.95</v>
      </c>
      <c r="H4" s="6">
        <v>50.39</v>
      </c>
      <c r="I4" s="6">
        <v>48.85</v>
      </c>
    </row>
    <row r="5" spans="1:9" ht="14.4" thickTop="1" thickBot="1" x14ac:dyDescent="0.35">
      <c r="A5" s="5" t="s">
        <v>1</v>
      </c>
      <c r="B5" s="6">
        <v>14.25</v>
      </c>
      <c r="C5" s="6">
        <v>14.62</v>
      </c>
      <c r="D5" s="6">
        <v>13.44</v>
      </c>
      <c r="E5" s="6">
        <v>13.91</v>
      </c>
      <c r="F5" s="6">
        <v>15.21</v>
      </c>
      <c r="G5" s="6">
        <v>14.6</v>
      </c>
      <c r="H5" s="6">
        <v>14.98</v>
      </c>
      <c r="I5" s="6">
        <v>15.65</v>
      </c>
    </row>
    <row r="6" spans="1:9" ht="14.4" thickTop="1" thickBot="1" x14ac:dyDescent="0.35">
      <c r="A6" s="5" t="s">
        <v>2</v>
      </c>
      <c r="B6" s="6">
        <v>7.82</v>
      </c>
      <c r="C6" s="6">
        <v>9.6</v>
      </c>
      <c r="D6" s="6">
        <v>14.79</v>
      </c>
      <c r="E6" s="6">
        <v>13.22</v>
      </c>
      <c r="F6" s="6">
        <v>9.77</v>
      </c>
      <c r="G6" s="6">
        <v>9.8800000000000008</v>
      </c>
      <c r="H6" s="6">
        <v>9.86</v>
      </c>
      <c r="I6" s="6">
        <v>12.34</v>
      </c>
    </row>
    <row r="7" spans="1:9" ht="14.4" thickTop="1" thickBot="1" x14ac:dyDescent="0.35">
      <c r="A7" s="5" t="s">
        <v>3</v>
      </c>
      <c r="B7" s="6">
        <v>0.14000000000000001</v>
      </c>
      <c r="C7" s="6">
        <v>0.214</v>
      </c>
      <c r="D7" s="6">
        <v>0.30499999999999999</v>
      </c>
      <c r="E7" s="6">
        <v>0.27900000000000003</v>
      </c>
      <c r="F7" s="6">
        <v>0.183</v>
      </c>
      <c r="G7" s="6">
        <v>0.20499999999999999</v>
      </c>
      <c r="H7" s="6">
        <v>0.23100000000000001</v>
      </c>
      <c r="I7" s="6">
        <v>0.315</v>
      </c>
    </row>
    <row r="8" spans="1:9" ht="14.4" thickTop="1" thickBot="1" x14ac:dyDescent="0.35">
      <c r="A8" s="5" t="s">
        <v>4</v>
      </c>
      <c r="B8" s="6">
        <v>1.08</v>
      </c>
      <c r="C8" s="6">
        <v>6.77</v>
      </c>
      <c r="D8" s="6">
        <v>4.53</v>
      </c>
      <c r="E8" s="6">
        <v>6.48</v>
      </c>
      <c r="F8" s="6">
        <v>7.45</v>
      </c>
      <c r="G8" s="6">
        <v>6.83</v>
      </c>
      <c r="H8" s="6">
        <v>7.06</v>
      </c>
      <c r="I8" s="6">
        <v>6.08</v>
      </c>
    </row>
    <row r="9" spans="1:9" ht="14.4" thickTop="1" thickBot="1" x14ac:dyDescent="0.35">
      <c r="A9" s="5" t="s">
        <v>5</v>
      </c>
      <c r="B9" s="6">
        <v>3.71</v>
      </c>
      <c r="C9" s="6">
        <v>4.45</v>
      </c>
      <c r="D9" s="6">
        <v>6.01</v>
      </c>
      <c r="E9" s="6">
        <v>8.76</v>
      </c>
      <c r="F9" s="6">
        <v>6.84</v>
      </c>
      <c r="G9" s="6">
        <v>8.77</v>
      </c>
      <c r="H9" s="6">
        <v>7.34</v>
      </c>
      <c r="I9" s="6">
        <v>9.65</v>
      </c>
    </row>
    <row r="10" spans="1:9" ht="14.4" thickTop="1" thickBot="1" x14ac:dyDescent="0.35">
      <c r="A10" s="5" t="s">
        <v>6</v>
      </c>
      <c r="B10" s="6">
        <v>3.38</v>
      </c>
      <c r="C10" s="6">
        <v>2.82</v>
      </c>
      <c r="D10" s="6">
        <v>3.93</v>
      </c>
      <c r="E10" s="6">
        <v>3.73</v>
      </c>
      <c r="F10" s="6">
        <v>3.3</v>
      </c>
      <c r="G10" s="6">
        <v>3.45</v>
      </c>
      <c r="H10" s="6">
        <v>3.34</v>
      </c>
      <c r="I10" s="6">
        <v>2.82</v>
      </c>
    </row>
    <row r="11" spans="1:9" ht="14.4" thickTop="1" thickBot="1" x14ac:dyDescent="0.35">
      <c r="A11" s="5" t="s">
        <v>7</v>
      </c>
      <c r="B11" s="6">
        <v>3.07</v>
      </c>
      <c r="C11" s="6">
        <v>1.55</v>
      </c>
      <c r="D11" s="6">
        <v>0.47</v>
      </c>
      <c r="E11" s="6">
        <v>0.82</v>
      </c>
      <c r="F11" s="6">
        <v>0.88</v>
      </c>
      <c r="G11" s="6">
        <v>1.18</v>
      </c>
      <c r="H11" s="6">
        <v>1.51</v>
      </c>
      <c r="I11" s="6">
        <v>1.3</v>
      </c>
    </row>
    <row r="12" spans="1:9" ht="14.4" thickTop="1" thickBot="1" x14ac:dyDescent="0.35">
      <c r="A12" s="5" t="s">
        <v>8</v>
      </c>
      <c r="B12" s="6">
        <v>1.226</v>
      </c>
      <c r="C12" s="6">
        <v>1.4970000000000001</v>
      </c>
      <c r="D12" s="6">
        <v>2.0750000000000002</v>
      </c>
      <c r="E12" s="6">
        <v>1.6859999999999999</v>
      </c>
      <c r="F12" s="6">
        <v>1.159</v>
      </c>
      <c r="G12" s="6">
        <v>1.242</v>
      </c>
      <c r="H12" s="6">
        <v>1.1319999999999999</v>
      </c>
      <c r="I12" s="6">
        <v>1.5669999999999999</v>
      </c>
    </row>
    <row r="13" spans="1:9" ht="14.4" thickTop="1" thickBot="1" x14ac:dyDescent="0.35">
      <c r="A13" s="5" t="s">
        <v>9</v>
      </c>
      <c r="B13" s="6">
        <v>0.43</v>
      </c>
      <c r="C13" s="6">
        <v>0.43</v>
      </c>
      <c r="D13" s="6">
        <v>0.24</v>
      </c>
      <c r="E13" s="6">
        <v>0.16</v>
      </c>
      <c r="F13" s="6">
        <v>0.19</v>
      </c>
      <c r="G13" s="6">
        <v>0.14000000000000001</v>
      </c>
      <c r="H13" s="6">
        <v>0.14000000000000001</v>
      </c>
      <c r="I13" s="6">
        <v>0.13</v>
      </c>
    </row>
    <row r="14" spans="1:9" ht="14.4" thickTop="1" thickBot="1" x14ac:dyDescent="0.35">
      <c r="A14" s="5" t="s">
        <v>10</v>
      </c>
      <c r="B14" s="6">
        <v>3.13</v>
      </c>
      <c r="C14" s="6">
        <v>3.96</v>
      </c>
      <c r="D14" s="7">
        <v>2.39</v>
      </c>
      <c r="E14" s="7">
        <v>2.23</v>
      </c>
      <c r="F14" s="6">
        <v>2.9</v>
      </c>
      <c r="G14" s="6">
        <v>2.86</v>
      </c>
      <c r="H14" s="6">
        <v>2.74</v>
      </c>
      <c r="I14" s="7">
        <v>2.02</v>
      </c>
    </row>
    <row r="15" spans="1:9" ht="14.4" thickTop="1" thickBot="1" x14ac:dyDescent="0.35">
      <c r="A15" s="5" t="s">
        <v>11</v>
      </c>
      <c r="B15" s="6">
        <v>99.39</v>
      </c>
      <c r="C15" s="6">
        <v>98.78</v>
      </c>
      <c r="D15" s="6">
        <v>100.5</v>
      </c>
      <c r="E15" s="6">
        <v>100.5</v>
      </c>
      <c r="F15" s="6">
        <v>100.5</v>
      </c>
      <c r="G15" s="6">
        <v>100.1</v>
      </c>
      <c r="H15" s="6">
        <v>98.72</v>
      </c>
      <c r="I15" s="6">
        <v>100.7</v>
      </c>
    </row>
    <row r="16" spans="1:9" s="24" customFormat="1" ht="14.4" thickTop="1" thickBot="1" x14ac:dyDescent="0.35">
      <c r="A16" s="22" t="s">
        <v>64</v>
      </c>
      <c r="B16" s="23">
        <f t="shared" ref="B16:I16" si="0">((B8/(B8+B6)))*100</f>
        <v>12.134831460674157</v>
      </c>
      <c r="C16" s="23">
        <f t="shared" si="0"/>
        <v>41.35613927916922</v>
      </c>
      <c r="D16" s="23">
        <f t="shared" si="0"/>
        <v>23.447204968944099</v>
      </c>
      <c r="E16" s="23">
        <f t="shared" si="0"/>
        <v>32.893401015228427</v>
      </c>
      <c r="F16" s="23">
        <f t="shared" si="0"/>
        <v>43.263646922183511</v>
      </c>
      <c r="G16" s="23">
        <f t="shared" si="0"/>
        <v>40.873728306403351</v>
      </c>
      <c r="H16" s="23">
        <f t="shared" si="0"/>
        <v>41.725768321513009</v>
      </c>
      <c r="I16" s="23">
        <f t="shared" si="0"/>
        <v>33.007600434310532</v>
      </c>
    </row>
    <row r="17" spans="1:9" ht="22.2" customHeight="1" thickTop="1" thickBot="1" x14ac:dyDescent="0.35">
      <c r="A17" s="32" t="s">
        <v>116</v>
      </c>
      <c r="B17" s="32"/>
      <c r="C17" s="32"/>
      <c r="D17" s="32"/>
      <c r="E17" s="32"/>
      <c r="F17" s="32"/>
      <c r="G17" s="32"/>
      <c r="H17" s="32"/>
      <c r="I17" s="32"/>
    </row>
    <row r="18" spans="1:9" ht="14.4" thickTop="1" thickBot="1" x14ac:dyDescent="0.35">
      <c r="A18" s="5" t="s">
        <v>12</v>
      </c>
      <c r="B18" s="6">
        <v>16</v>
      </c>
      <c r="C18" s="6">
        <v>26</v>
      </c>
      <c r="D18" s="6">
        <v>41</v>
      </c>
      <c r="E18" s="6">
        <v>46</v>
      </c>
      <c r="F18" s="6">
        <v>32</v>
      </c>
      <c r="G18" s="6">
        <v>33</v>
      </c>
      <c r="H18" s="6">
        <v>32</v>
      </c>
      <c r="I18" s="6">
        <v>44</v>
      </c>
    </row>
    <row r="19" spans="1:9" ht="14.4" thickTop="1" thickBot="1" x14ac:dyDescent="0.35">
      <c r="A19" s="5" t="s">
        <v>13</v>
      </c>
      <c r="B19" s="6">
        <v>2</v>
      </c>
      <c r="C19" s="6">
        <v>1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6">
        <v>1</v>
      </c>
    </row>
    <row r="20" spans="1:9" ht="14.4" thickTop="1" thickBot="1" x14ac:dyDescent="0.35">
      <c r="A20" s="5" t="s">
        <v>14</v>
      </c>
      <c r="B20" s="6">
        <v>32</v>
      </c>
      <c r="C20" s="6">
        <v>174</v>
      </c>
      <c r="D20" s="6">
        <v>337</v>
      </c>
      <c r="E20" s="6">
        <v>310</v>
      </c>
      <c r="F20" s="6">
        <v>198</v>
      </c>
      <c r="G20" s="6">
        <v>219</v>
      </c>
      <c r="H20" s="6">
        <v>201</v>
      </c>
      <c r="I20" s="6">
        <v>268</v>
      </c>
    </row>
    <row r="21" spans="1:9" ht="14.4" thickTop="1" thickBot="1" x14ac:dyDescent="0.35">
      <c r="A21" s="5" t="s">
        <v>15</v>
      </c>
      <c r="B21" s="6">
        <v>921</v>
      </c>
      <c r="C21" s="6">
        <v>758</v>
      </c>
      <c r="D21" s="6">
        <v>232</v>
      </c>
      <c r="E21" s="6">
        <v>251</v>
      </c>
      <c r="F21" s="6">
        <v>292</v>
      </c>
      <c r="G21" s="6">
        <v>310</v>
      </c>
      <c r="H21" s="6">
        <v>342</v>
      </c>
      <c r="I21" s="6">
        <v>251</v>
      </c>
    </row>
    <row r="22" spans="1:9" ht="14.4" thickTop="1" thickBot="1" x14ac:dyDescent="0.35">
      <c r="A22" s="5" t="s">
        <v>16</v>
      </c>
      <c r="B22" s="6">
        <v>181</v>
      </c>
      <c r="C22" s="6">
        <v>168</v>
      </c>
      <c r="D22" s="6">
        <v>308</v>
      </c>
      <c r="E22" s="6">
        <v>277</v>
      </c>
      <c r="F22" s="6">
        <v>238</v>
      </c>
      <c r="G22" s="6">
        <v>269</v>
      </c>
      <c r="H22" s="6">
        <v>208</v>
      </c>
      <c r="I22" s="6">
        <v>225</v>
      </c>
    </row>
    <row r="23" spans="1:9" ht="14.4" thickTop="1" thickBot="1" x14ac:dyDescent="0.35">
      <c r="A23" s="5" t="s">
        <v>17</v>
      </c>
      <c r="B23" s="6">
        <v>40</v>
      </c>
      <c r="C23" s="6">
        <v>25</v>
      </c>
      <c r="D23" s="6">
        <v>38</v>
      </c>
      <c r="E23" s="6">
        <v>27</v>
      </c>
      <c r="F23" s="6">
        <v>22</v>
      </c>
      <c r="G23" s="6">
        <v>23</v>
      </c>
      <c r="H23" s="6">
        <v>22</v>
      </c>
      <c r="I23" s="6">
        <v>21</v>
      </c>
    </row>
    <row r="24" spans="1:9" ht="14.4" thickTop="1" thickBot="1" x14ac:dyDescent="0.35">
      <c r="A24" s="5" t="s">
        <v>18</v>
      </c>
      <c r="B24" s="6">
        <v>279</v>
      </c>
      <c r="C24" s="6">
        <v>146</v>
      </c>
      <c r="D24" s="6">
        <v>174</v>
      </c>
      <c r="E24" s="6">
        <v>117</v>
      </c>
      <c r="F24" s="6">
        <v>109</v>
      </c>
      <c r="G24" s="6">
        <v>101</v>
      </c>
      <c r="H24" s="6">
        <v>103</v>
      </c>
      <c r="I24" s="6">
        <v>93</v>
      </c>
    </row>
    <row r="25" spans="1:9" ht="14.4" thickTop="1" thickBot="1" x14ac:dyDescent="0.35">
      <c r="A25" s="5" t="s">
        <v>19</v>
      </c>
      <c r="B25" s="6">
        <v>120</v>
      </c>
      <c r="C25" s="6">
        <v>250</v>
      </c>
      <c r="D25" s="6">
        <v>60</v>
      </c>
      <c r="E25" s="6">
        <v>230</v>
      </c>
      <c r="F25" s="6">
        <v>400</v>
      </c>
      <c r="G25" s="6">
        <v>440</v>
      </c>
      <c r="H25" s="6">
        <v>430</v>
      </c>
      <c r="I25" s="6">
        <v>280</v>
      </c>
    </row>
    <row r="26" spans="1:9" ht="14.4" thickTop="1" thickBot="1" x14ac:dyDescent="0.35">
      <c r="A26" s="5" t="s">
        <v>20</v>
      </c>
      <c r="B26" s="6">
        <v>11</v>
      </c>
      <c r="C26" s="6">
        <v>35</v>
      </c>
      <c r="D26" s="6">
        <v>41</v>
      </c>
      <c r="E26" s="6">
        <v>51</v>
      </c>
      <c r="F26" s="6">
        <v>61</v>
      </c>
      <c r="G26" s="6">
        <v>50</v>
      </c>
      <c r="H26" s="6">
        <v>47</v>
      </c>
      <c r="I26" s="6">
        <v>27</v>
      </c>
    </row>
    <row r="27" spans="1:9" ht="14.4" thickTop="1" thickBot="1" x14ac:dyDescent="0.35">
      <c r="A27" s="5" t="s">
        <v>21</v>
      </c>
      <c r="B27" s="6">
        <v>30</v>
      </c>
      <c r="C27" s="6">
        <v>80</v>
      </c>
      <c r="D27" s="6">
        <v>20</v>
      </c>
      <c r="E27" s="6">
        <v>100</v>
      </c>
      <c r="F27" s="6">
        <v>20</v>
      </c>
      <c r="G27" s="6">
        <v>30</v>
      </c>
      <c r="H27" s="6">
        <v>30</v>
      </c>
      <c r="I27" s="6">
        <v>80</v>
      </c>
    </row>
    <row r="28" spans="1:9" ht="14.4" thickTop="1" thickBot="1" x14ac:dyDescent="0.35">
      <c r="A28" s="5" t="s">
        <v>22</v>
      </c>
      <c r="B28" s="6">
        <v>40</v>
      </c>
      <c r="C28" s="6">
        <v>20</v>
      </c>
      <c r="D28" s="6">
        <v>110</v>
      </c>
      <c r="E28" s="6">
        <v>100</v>
      </c>
      <c r="F28" s="6">
        <v>10</v>
      </c>
      <c r="G28" s="6">
        <v>10</v>
      </c>
      <c r="H28" s="6">
        <v>10</v>
      </c>
      <c r="I28" s="6">
        <v>20</v>
      </c>
    </row>
    <row r="29" spans="1:9" ht="14.4" thickTop="1" thickBot="1" x14ac:dyDescent="0.35">
      <c r="A29" s="5" t="s">
        <v>23</v>
      </c>
      <c r="B29" s="6">
        <v>90</v>
      </c>
      <c r="C29" s="6">
        <v>210</v>
      </c>
      <c r="D29" s="6">
        <v>270</v>
      </c>
      <c r="E29" s="6">
        <v>210</v>
      </c>
      <c r="F29" s="6">
        <v>90</v>
      </c>
      <c r="G29" s="6">
        <v>160</v>
      </c>
      <c r="H29" s="6">
        <v>230</v>
      </c>
      <c r="I29" s="6">
        <v>150</v>
      </c>
    </row>
    <row r="30" spans="1:9" ht="14.4" thickTop="1" thickBot="1" x14ac:dyDescent="0.35">
      <c r="A30" s="5" t="s">
        <v>24</v>
      </c>
      <c r="B30" s="6">
        <v>24</v>
      </c>
      <c r="C30" s="6">
        <v>20</v>
      </c>
      <c r="D30" s="6">
        <v>19</v>
      </c>
      <c r="E30" s="6">
        <v>19</v>
      </c>
      <c r="F30" s="6">
        <v>20</v>
      </c>
      <c r="G30" s="6">
        <v>18</v>
      </c>
      <c r="H30" s="6">
        <v>20</v>
      </c>
      <c r="I30" s="6">
        <v>17</v>
      </c>
    </row>
    <row r="31" spans="1:9" ht="14.4" thickTop="1" thickBot="1" x14ac:dyDescent="0.35">
      <c r="A31" s="5" t="s">
        <v>25</v>
      </c>
      <c r="B31" s="6">
        <v>1</v>
      </c>
      <c r="C31" s="6">
        <v>1</v>
      </c>
      <c r="D31" s="6">
        <v>2</v>
      </c>
      <c r="E31" s="6">
        <v>1</v>
      </c>
      <c r="F31" s="6">
        <v>1</v>
      </c>
      <c r="G31" s="6">
        <v>2</v>
      </c>
      <c r="H31" s="6">
        <v>1</v>
      </c>
      <c r="I31" s="6">
        <v>1</v>
      </c>
    </row>
    <row r="32" spans="1:9" ht="14.4" thickTop="1" thickBot="1" x14ac:dyDescent="0.35">
      <c r="A32" s="5" t="s">
        <v>26</v>
      </c>
      <c r="B32" s="6">
        <v>14</v>
      </c>
      <c r="C32" s="6">
        <v>43</v>
      </c>
      <c r="D32" s="6">
        <v>37</v>
      </c>
      <c r="E32" s="6">
        <v>50</v>
      </c>
      <c r="F32" s="6">
        <v>113</v>
      </c>
      <c r="G32" s="6">
        <v>78</v>
      </c>
      <c r="H32" s="6">
        <v>83</v>
      </c>
      <c r="I32" s="6">
        <v>53</v>
      </c>
    </row>
    <row r="33" spans="1:9" ht="14.4" thickTop="1" thickBot="1" x14ac:dyDescent="0.35">
      <c r="A33" s="5" t="s">
        <v>27</v>
      </c>
      <c r="B33" s="6">
        <v>85</v>
      </c>
      <c r="C33" s="6">
        <v>61</v>
      </c>
      <c r="D33" s="6">
        <v>12</v>
      </c>
      <c r="E33" s="6">
        <v>28</v>
      </c>
      <c r="F33" s="6">
        <v>36</v>
      </c>
      <c r="G33" s="6">
        <v>54</v>
      </c>
      <c r="H33" s="6">
        <v>73</v>
      </c>
      <c r="I33" s="6">
        <v>55</v>
      </c>
    </row>
    <row r="34" spans="1:9" ht="14.4" thickTop="1" thickBot="1" x14ac:dyDescent="0.35">
      <c r="A34" s="5" t="s">
        <v>28</v>
      </c>
      <c r="B34" s="6">
        <v>21</v>
      </c>
      <c r="C34" s="6">
        <v>14</v>
      </c>
      <c r="D34" s="6">
        <v>11</v>
      </c>
      <c r="E34" s="6">
        <v>9</v>
      </c>
      <c r="F34" s="6">
        <v>8</v>
      </c>
      <c r="G34" s="6">
        <v>7</v>
      </c>
      <c r="H34" s="6">
        <v>7</v>
      </c>
      <c r="I34" s="6">
        <v>6</v>
      </c>
    </row>
    <row r="35" spans="1:9" ht="14.4" thickTop="1" thickBot="1" x14ac:dyDescent="0.35">
      <c r="A35" s="5" t="s">
        <v>29</v>
      </c>
      <c r="B35" s="6">
        <v>11</v>
      </c>
      <c r="C35" s="6">
        <v>2</v>
      </c>
      <c r="D35" s="6">
        <v>4</v>
      </c>
      <c r="E35" s="6">
        <v>9</v>
      </c>
      <c r="F35" s="6">
        <v>2</v>
      </c>
      <c r="G35" s="6">
        <v>2</v>
      </c>
      <c r="H35" s="6">
        <v>2</v>
      </c>
      <c r="I35" s="6">
        <v>12</v>
      </c>
    </row>
    <row r="36" spans="1:9" ht="14.4" thickTop="1" thickBot="1" x14ac:dyDescent="0.35">
      <c r="A36" s="5" t="s">
        <v>30</v>
      </c>
      <c r="B36" s="6">
        <v>2.4</v>
      </c>
      <c r="C36" s="6">
        <v>0.5</v>
      </c>
      <c r="D36" s="6">
        <v>0.7</v>
      </c>
      <c r="E36" s="6">
        <v>0.5</v>
      </c>
      <c r="F36" s="6">
        <v>0.5</v>
      </c>
      <c r="G36" s="6">
        <v>0.5</v>
      </c>
      <c r="H36" s="6">
        <v>0.5</v>
      </c>
      <c r="I36" s="6">
        <v>0.5</v>
      </c>
    </row>
    <row r="37" spans="1:9" ht="14.4" thickTop="1" thickBot="1" x14ac:dyDescent="0.35">
      <c r="A37" s="5" t="s">
        <v>31</v>
      </c>
      <c r="B37" s="6">
        <v>0.2</v>
      </c>
      <c r="C37" s="6">
        <v>0.2</v>
      </c>
      <c r="D37" s="6">
        <v>0.2</v>
      </c>
      <c r="E37" s="6">
        <v>0.2</v>
      </c>
      <c r="F37" s="6">
        <v>0.2</v>
      </c>
      <c r="G37" s="6">
        <v>0.2</v>
      </c>
      <c r="H37" s="6">
        <v>0.2</v>
      </c>
      <c r="I37" s="6">
        <v>0.3</v>
      </c>
    </row>
    <row r="38" spans="1:9" ht="14.4" thickTop="1" thickBot="1" x14ac:dyDescent="0.35">
      <c r="A38" s="5" t="s">
        <v>32</v>
      </c>
      <c r="B38" s="6">
        <v>2</v>
      </c>
      <c r="C38" s="6">
        <v>1</v>
      </c>
      <c r="D38" s="6">
        <v>1</v>
      </c>
      <c r="E38" s="6">
        <v>1</v>
      </c>
      <c r="F38" s="6">
        <v>1</v>
      </c>
      <c r="G38" s="6">
        <v>1</v>
      </c>
      <c r="H38" s="6">
        <v>1</v>
      </c>
      <c r="I38" s="6">
        <v>2</v>
      </c>
    </row>
    <row r="39" spans="1:9" ht="14.4" thickTop="1" thickBot="1" x14ac:dyDescent="0.35">
      <c r="A39" s="5" t="s">
        <v>33</v>
      </c>
      <c r="B39" s="6">
        <v>0.9</v>
      </c>
      <c r="C39" s="6">
        <v>3.6</v>
      </c>
      <c r="D39" s="6">
        <v>3.2</v>
      </c>
      <c r="E39" s="6">
        <v>1.2</v>
      </c>
      <c r="F39" s="6">
        <v>12.6</v>
      </c>
      <c r="G39" s="6">
        <v>3.5</v>
      </c>
      <c r="H39" s="6">
        <v>2.9</v>
      </c>
      <c r="I39" s="6">
        <v>4.8</v>
      </c>
    </row>
    <row r="40" spans="1:9" ht="14.4" thickTop="1" thickBot="1" x14ac:dyDescent="0.35">
      <c r="A40" s="5" t="s">
        <v>34</v>
      </c>
      <c r="B40" s="6">
        <v>3.5</v>
      </c>
      <c r="C40" s="6">
        <v>0.5</v>
      </c>
      <c r="D40" s="6">
        <v>0.5</v>
      </c>
      <c r="E40" s="6">
        <v>0.5</v>
      </c>
      <c r="F40" s="6">
        <v>0.8</v>
      </c>
      <c r="G40" s="6">
        <v>0.5</v>
      </c>
      <c r="H40" s="6">
        <v>0.5</v>
      </c>
      <c r="I40" s="6">
        <v>1.1000000000000001</v>
      </c>
    </row>
    <row r="41" spans="1:9" ht="14.4" thickTop="1" thickBot="1" x14ac:dyDescent="0.35">
      <c r="A41" s="5" t="s">
        <v>35</v>
      </c>
      <c r="B41" s="6">
        <v>40</v>
      </c>
      <c r="C41" s="6">
        <v>20.6</v>
      </c>
      <c r="D41" s="6">
        <v>17.2</v>
      </c>
      <c r="E41" s="6">
        <v>9.5</v>
      </c>
      <c r="F41" s="6">
        <v>13.1</v>
      </c>
      <c r="G41" s="6">
        <v>10.6</v>
      </c>
      <c r="H41" s="6">
        <v>12.2</v>
      </c>
      <c r="I41" s="6">
        <v>6.5</v>
      </c>
    </row>
    <row r="42" spans="1:9" ht="14.4" thickTop="1" thickBot="1" x14ac:dyDescent="0.35">
      <c r="A42" s="5" t="s">
        <v>36</v>
      </c>
      <c r="B42" s="6">
        <v>88.2</v>
      </c>
      <c r="C42" s="6">
        <v>43</v>
      </c>
      <c r="D42" s="6">
        <v>38.6</v>
      </c>
      <c r="E42" s="6">
        <v>22.3</v>
      </c>
      <c r="F42" s="6">
        <v>26.9</v>
      </c>
      <c r="G42" s="6">
        <v>22.5</v>
      </c>
      <c r="H42" s="6">
        <v>26</v>
      </c>
      <c r="I42" s="6">
        <v>17</v>
      </c>
    </row>
    <row r="43" spans="1:9" ht="14.4" thickTop="1" thickBot="1" x14ac:dyDescent="0.35">
      <c r="A43" s="5" t="s">
        <v>37</v>
      </c>
      <c r="B43" s="6">
        <v>11.2</v>
      </c>
      <c r="C43" s="6">
        <v>5.31</v>
      </c>
      <c r="D43" s="6">
        <v>5.12</v>
      </c>
      <c r="E43" s="6">
        <v>3.07</v>
      </c>
      <c r="F43" s="6">
        <v>3.35</v>
      </c>
      <c r="G43" s="6">
        <v>2.88</v>
      </c>
      <c r="H43" s="6">
        <v>3.24</v>
      </c>
      <c r="I43" s="6">
        <v>2.58</v>
      </c>
    </row>
    <row r="44" spans="1:9" ht="14.4" thickTop="1" thickBot="1" x14ac:dyDescent="0.35">
      <c r="A44" s="5" t="s">
        <v>38</v>
      </c>
      <c r="B44" s="6">
        <v>46.9</v>
      </c>
      <c r="C44" s="6">
        <v>21.2</v>
      </c>
      <c r="D44" s="6">
        <v>22.7</v>
      </c>
      <c r="E44" s="6">
        <v>14.5</v>
      </c>
      <c r="F44" s="6">
        <v>14.1</v>
      </c>
      <c r="G44" s="6">
        <v>12.8</v>
      </c>
      <c r="H44" s="6">
        <v>13.5</v>
      </c>
      <c r="I44" s="6">
        <v>13.2</v>
      </c>
    </row>
    <row r="45" spans="1:9" ht="14.4" thickTop="1" thickBot="1" x14ac:dyDescent="0.35">
      <c r="A45" s="5" t="s">
        <v>39</v>
      </c>
      <c r="B45" s="6">
        <v>10.4</v>
      </c>
      <c r="C45" s="6">
        <v>4.8</v>
      </c>
      <c r="D45" s="6">
        <v>6.1</v>
      </c>
      <c r="E45" s="6">
        <v>4</v>
      </c>
      <c r="F45" s="6">
        <v>3.5</v>
      </c>
      <c r="G45" s="6">
        <v>3.4</v>
      </c>
      <c r="H45" s="6">
        <v>3.5</v>
      </c>
      <c r="I45" s="6">
        <v>3.8</v>
      </c>
    </row>
    <row r="46" spans="1:9" ht="14.4" thickTop="1" thickBot="1" x14ac:dyDescent="0.35">
      <c r="A46" s="5" t="s">
        <v>40</v>
      </c>
      <c r="B46" s="6">
        <v>2.98</v>
      </c>
      <c r="C46" s="6">
        <v>1.42</v>
      </c>
      <c r="D46" s="6">
        <v>2.0099999999999998</v>
      </c>
      <c r="E46" s="6">
        <v>1.4</v>
      </c>
      <c r="F46" s="6">
        <v>1.19</v>
      </c>
      <c r="G46" s="6">
        <v>1.1399999999999999</v>
      </c>
      <c r="H46" s="6">
        <v>1.0900000000000001</v>
      </c>
      <c r="I46" s="6">
        <v>1.63</v>
      </c>
    </row>
    <row r="47" spans="1:9" ht="14.4" thickTop="1" thickBot="1" x14ac:dyDescent="0.35">
      <c r="A47" s="5" t="s">
        <v>41</v>
      </c>
      <c r="B47" s="6">
        <v>9.3000000000000007</v>
      </c>
      <c r="C47" s="6">
        <v>5</v>
      </c>
      <c r="D47" s="6">
        <v>6.5</v>
      </c>
      <c r="E47" s="6">
        <v>4.7</v>
      </c>
      <c r="F47" s="6">
        <v>3.9</v>
      </c>
      <c r="G47" s="6">
        <v>3.8</v>
      </c>
      <c r="H47" s="6">
        <v>4</v>
      </c>
      <c r="I47" s="6">
        <v>4</v>
      </c>
    </row>
    <row r="48" spans="1:9" ht="14.4" thickTop="1" thickBot="1" x14ac:dyDescent="0.35">
      <c r="A48" s="5" t="s">
        <v>42</v>
      </c>
      <c r="B48" s="6">
        <v>1.6</v>
      </c>
      <c r="C48" s="6">
        <v>0.8</v>
      </c>
      <c r="D48" s="6">
        <v>1.2</v>
      </c>
      <c r="E48" s="6">
        <v>0.8</v>
      </c>
      <c r="F48" s="6">
        <v>0.6</v>
      </c>
      <c r="G48" s="6">
        <v>0.6</v>
      </c>
      <c r="H48" s="6">
        <v>0.6</v>
      </c>
      <c r="I48" s="6">
        <v>0.8</v>
      </c>
    </row>
    <row r="49" spans="1:9" ht="14.4" thickTop="1" thickBot="1" x14ac:dyDescent="0.35">
      <c r="A49" s="5" t="s">
        <v>43</v>
      </c>
      <c r="B49" s="6">
        <v>9.1</v>
      </c>
      <c r="C49" s="6">
        <v>4.7</v>
      </c>
      <c r="D49" s="6">
        <v>7.5</v>
      </c>
      <c r="E49" s="6">
        <v>5.3</v>
      </c>
      <c r="F49" s="6">
        <v>4.0999999999999996</v>
      </c>
      <c r="G49" s="6">
        <v>4.2</v>
      </c>
      <c r="H49" s="6">
        <v>4.0999999999999996</v>
      </c>
      <c r="I49" s="6">
        <v>4.7</v>
      </c>
    </row>
    <row r="50" spans="1:9" ht="14.4" thickTop="1" thickBot="1" x14ac:dyDescent="0.35">
      <c r="A50" s="5" t="s">
        <v>44</v>
      </c>
      <c r="B50" s="6">
        <v>1.8</v>
      </c>
      <c r="C50" s="6">
        <v>0.9</v>
      </c>
      <c r="D50" s="6">
        <v>1.5</v>
      </c>
      <c r="E50" s="6">
        <v>1.1000000000000001</v>
      </c>
      <c r="F50" s="6">
        <v>0.8</v>
      </c>
      <c r="G50" s="6">
        <v>0.8</v>
      </c>
      <c r="H50" s="6">
        <v>0.8</v>
      </c>
      <c r="I50" s="6">
        <v>0.9</v>
      </c>
    </row>
    <row r="51" spans="1:9" ht="14.4" thickTop="1" thickBot="1" x14ac:dyDescent="0.35">
      <c r="A51" s="5" t="s">
        <v>45</v>
      </c>
      <c r="B51" s="6">
        <v>4.8</v>
      </c>
      <c r="C51" s="6">
        <v>2.6</v>
      </c>
      <c r="D51" s="6">
        <v>4.2</v>
      </c>
      <c r="E51" s="6">
        <v>3.2</v>
      </c>
      <c r="F51" s="6">
        <v>2.4</v>
      </c>
      <c r="G51" s="6">
        <v>2.5</v>
      </c>
      <c r="H51" s="6">
        <v>2.5</v>
      </c>
      <c r="I51" s="6">
        <v>2.7</v>
      </c>
    </row>
    <row r="52" spans="1:9" ht="14.4" thickTop="1" thickBot="1" x14ac:dyDescent="0.35">
      <c r="A52" s="5" t="s">
        <v>46</v>
      </c>
      <c r="B52" s="6">
        <v>0.68</v>
      </c>
      <c r="C52" s="6">
        <v>0.35</v>
      </c>
      <c r="D52" s="6">
        <v>0.61</v>
      </c>
      <c r="E52" s="6">
        <v>0.44</v>
      </c>
      <c r="F52" s="6">
        <v>0.34</v>
      </c>
      <c r="G52" s="6">
        <v>0.37</v>
      </c>
      <c r="H52" s="6">
        <v>0.34</v>
      </c>
      <c r="I52" s="6">
        <v>0.37</v>
      </c>
    </row>
    <row r="53" spans="1:9" ht="14.4" thickTop="1" thickBot="1" x14ac:dyDescent="0.35">
      <c r="A53" s="5" t="s">
        <v>47</v>
      </c>
      <c r="B53" s="6">
        <v>4.2</v>
      </c>
      <c r="C53" s="6">
        <v>2.2000000000000002</v>
      </c>
      <c r="D53" s="6">
        <v>3.9</v>
      </c>
      <c r="E53" s="6">
        <v>2.7</v>
      </c>
      <c r="F53" s="6">
        <v>2.2000000000000002</v>
      </c>
      <c r="G53" s="6">
        <v>2.2999999999999998</v>
      </c>
      <c r="H53" s="6">
        <v>2.2999999999999998</v>
      </c>
      <c r="I53" s="6">
        <v>2.4</v>
      </c>
    </row>
    <row r="54" spans="1:9" ht="14.4" thickTop="1" thickBot="1" x14ac:dyDescent="0.35">
      <c r="A54" s="5" t="s">
        <v>48</v>
      </c>
      <c r="B54" s="6">
        <v>0.61</v>
      </c>
      <c r="C54" s="6">
        <v>0.37</v>
      </c>
      <c r="D54" s="6">
        <v>0.56999999999999995</v>
      </c>
      <c r="E54" s="6">
        <v>0.43</v>
      </c>
      <c r="F54" s="6">
        <v>0.37</v>
      </c>
      <c r="G54" s="6">
        <v>0.35</v>
      </c>
      <c r="H54" s="6">
        <v>0.35</v>
      </c>
      <c r="I54" s="6">
        <v>0.36</v>
      </c>
    </row>
    <row r="55" spans="1:9" ht="14.4" thickTop="1" thickBot="1" x14ac:dyDescent="0.35">
      <c r="A55" s="5" t="s">
        <v>49</v>
      </c>
      <c r="B55" s="6">
        <v>6.1</v>
      </c>
      <c r="C55" s="6">
        <v>3.8</v>
      </c>
      <c r="D55" s="6">
        <v>3.7</v>
      </c>
      <c r="E55" s="6">
        <v>2.7</v>
      </c>
      <c r="F55" s="6">
        <v>2.8</v>
      </c>
      <c r="G55" s="6">
        <v>2.5</v>
      </c>
      <c r="H55" s="6">
        <v>2.6</v>
      </c>
      <c r="I55" s="6">
        <v>2.1</v>
      </c>
    </row>
    <row r="56" spans="1:9" ht="14.4" thickTop="1" thickBot="1" x14ac:dyDescent="0.35">
      <c r="A56" s="5" t="s">
        <v>50</v>
      </c>
      <c r="B56" s="6">
        <v>2</v>
      </c>
      <c r="C56" s="6">
        <v>1.1000000000000001</v>
      </c>
      <c r="D56" s="6">
        <v>0.8</v>
      </c>
      <c r="E56" s="6">
        <v>0.6</v>
      </c>
      <c r="F56" s="6">
        <v>0.9</v>
      </c>
      <c r="G56" s="6">
        <v>0.7</v>
      </c>
      <c r="H56" s="6">
        <v>0.7</v>
      </c>
      <c r="I56" s="6">
        <v>0.5</v>
      </c>
    </row>
    <row r="57" spans="1:9" ht="14.4" thickTop="1" thickBot="1" x14ac:dyDescent="0.35">
      <c r="A57" s="5" t="s">
        <v>51</v>
      </c>
      <c r="B57" s="6">
        <v>1</v>
      </c>
      <c r="C57" s="6">
        <v>83</v>
      </c>
      <c r="D57" s="6">
        <v>1</v>
      </c>
      <c r="E57" s="6">
        <v>1</v>
      </c>
      <c r="F57" s="6">
        <v>254</v>
      </c>
      <c r="G57" s="6">
        <v>167</v>
      </c>
      <c r="H57" s="6">
        <v>119</v>
      </c>
      <c r="I57" s="6">
        <v>1</v>
      </c>
    </row>
    <row r="58" spans="1:9" ht="14.4" thickTop="1" thickBot="1" x14ac:dyDescent="0.35">
      <c r="A58" s="5" t="s">
        <v>52</v>
      </c>
      <c r="B58" s="6">
        <v>0.3</v>
      </c>
      <c r="C58" s="6">
        <v>0.2</v>
      </c>
      <c r="D58" s="6">
        <v>0.2</v>
      </c>
      <c r="E58" s="6">
        <v>0.1</v>
      </c>
      <c r="F58" s="6">
        <v>0.1</v>
      </c>
      <c r="G58" s="6">
        <v>0.2</v>
      </c>
      <c r="H58" s="6">
        <v>0.2</v>
      </c>
      <c r="I58" s="6">
        <v>0.3</v>
      </c>
    </row>
    <row r="59" spans="1:9" ht="14.4" thickTop="1" thickBot="1" x14ac:dyDescent="0.35">
      <c r="A59" s="5" t="s">
        <v>53</v>
      </c>
      <c r="B59" s="6">
        <v>41</v>
      </c>
      <c r="C59" s="6">
        <v>21</v>
      </c>
      <c r="D59" s="6">
        <v>44</v>
      </c>
      <c r="E59" s="6">
        <v>24</v>
      </c>
      <c r="F59" s="6">
        <v>10</v>
      </c>
      <c r="G59" s="6">
        <v>7</v>
      </c>
      <c r="H59" s="6">
        <v>6</v>
      </c>
      <c r="I59" s="6">
        <v>8</v>
      </c>
    </row>
    <row r="60" spans="1:9" ht="14.4" thickTop="1" thickBot="1" x14ac:dyDescent="0.35">
      <c r="A60" s="5" t="s">
        <v>54</v>
      </c>
      <c r="B60" s="6">
        <v>0.4</v>
      </c>
      <c r="C60" s="6">
        <v>0.4</v>
      </c>
      <c r="D60" s="6">
        <v>0.4</v>
      </c>
      <c r="E60" s="6">
        <v>0.4</v>
      </c>
      <c r="F60" s="6">
        <v>0.4</v>
      </c>
      <c r="G60" s="6">
        <v>0.4</v>
      </c>
      <c r="H60" s="6">
        <v>0.4</v>
      </c>
      <c r="I60" s="6">
        <v>0.4</v>
      </c>
    </row>
    <row r="61" spans="1:9" ht="14.4" thickTop="1" thickBot="1" x14ac:dyDescent="0.35">
      <c r="A61" s="5" t="s">
        <v>55</v>
      </c>
      <c r="B61" s="6">
        <v>5.3</v>
      </c>
      <c r="C61" s="6">
        <v>3.2</v>
      </c>
      <c r="D61" s="6">
        <v>2.1</v>
      </c>
      <c r="E61" s="6">
        <v>1.1000000000000001</v>
      </c>
      <c r="F61" s="6">
        <v>2.2000000000000002</v>
      </c>
      <c r="G61" s="6">
        <v>1.6</v>
      </c>
      <c r="H61" s="6">
        <v>2.1</v>
      </c>
      <c r="I61" s="6">
        <v>0.8</v>
      </c>
    </row>
    <row r="62" spans="1:9" ht="14.4" thickTop="1" thickBot="1" x14ac:dyDescent="0.35">
      <c r="A62" s="5" t="s">
        <v>56</v>
      </c>
      <c r="B62" s="6">
        <v>1.9</v>
      </c>
      <c r="C62" s="6">
        <v>1.1000000000000001</v>
      </c>
      <c r="D62" s="6">
        <v>0.7</v>
      </c>
      <c r="E62" s="6">
        <v>0.4</v>
      </c>
      <c r="F62" s="6">
        <v>0.8</v>
      </c>
      <c r="G62" s="6">
        <v>0.7</v>
      </c>
      <c r="H62" s="6">
        <v>0.8</v>
      </c>
      <c r="I62" s="6">
        <v>0.3</v>
      </c>
    </row>
    <row r="63" spans="1:9" s="25" customFormat="1" ht="18" customHeight="1" thickTop="1" thickBot="1" x14ac:dyDescent="0.35">
      <c r="A63" s="5" t="s">
        <v>71</v>
      </c>
      <c r="B63" s="26">
        <f t="shared" ref="B63:I63" si="1">B61/B42</f>
        <v>6.0090702947845798E-2</v>
      </c>
      <c r="C63" s="26">
        <f t="shared" si="1"/>
        <v>7.441860465116279E-2</v>
      </c>
      <c r="D63" s="26">
        <f t="shared" si="1"/>
        <v>5.4404145077720206E-2</v>
      </c>
      <c r="E63" s="26">
        <f t="shared" si="1"/>
        <v>4.932735426008969E-2</v>
      </c>
      <c r="F63" s="26">
        <f t="shared" si="1"/>
        <v>8.1784386617100385E-2</v>
      </c>
      <c r="G63" s="26">
        <f t="shared" si="1"/>
        <v>7.1111111111111111E-2</v>
      </c>
      <c r="H63" s="26">
        <f t="shared" si="1"/>
        <v>8.0769230769230774E-2</v>
      </c>
      <c r="I63" s="26">
        <f t="shared" si="1"/>
        <v>4.7058823529411764E-2</v>
      </c>
    </row>
    <row r="64" spans="1:9" s="25" customFormat="1" ht="18" customHeight="1" thickTop="1" thickBot="1" x14ac:dyDescent="0.35">
      <c r="A64" s="5" t="s">
        <v>72</v>
      </c>
      <c r="B64" s="26">
        <f t="shared" ref="B64:I64" si="2">B61/B41</f>
        <v>0.13250000000000001</v>
      </c>
      <c r="C64" s="26">
        <f t="shared" si="2"/>
        <v>0.1553398058252427</v>
      </c>
      <c r="D64" s="26">
        <f t="shared" si="2"/>
        <v>0.12209302325581396</v>
      </c>
      <c r="E64" s="26">
        <f t="shared" si="2"/>
        <v>0.11578947368421054</v>
      </c>
      <c r="F64" s="26">
        <f t="shared" si="2"/>
        <v>0.16793893129770995</v>
      </c>
      <c r="G64" s="26">
        <f t="shared" si="2"/>
        <v>0.15094339622641512</v>
      </c>
      <c r="H64" s="26">
        <f t="shared" si="2"/>
        <v>0.17213114754098363</v>
      </c>
      <c r="I64" s="26">
        <f t="shared" si="2"/>
        <v>0.12307692307692308</v>
      </c>
    </row>
    <row r="65" spans="1:9" s="25" customFormat="1" ht="18" customHeight="1" thickTop="1" thickBot="1" x14ac:dyDescent="0.35">
      <c r="A65" s="5" t="s">
        <v>73</v>
      </c>
      <c r="B65" s="26">
        <f t="shared" ref="B65:I65" si="3">B42/B59</f>
        <v>2.1512195121951221</v>
      </c>
      <c r="C65" s="26">
        <f t="shared" si="3"/>
        <v>2.0476190476190474</v>
      </c>
      <c r="D65" s="26">
        <f t="shared" si="3"/>
        <v>0.87727272727272732</v>
      </c>
      <c r="E65" s="26">
        <f t="shared" si="3"/>
        <v>0.9291666666666667</v>
      </c>
      <c r="F65" s="26">
        <f t="shared" si="3"/>
        <v>2.69</v>
      </c>
      <c r="G65" s="26">
        <f t="shared" si="3"/>
        <v>3.2142857142857144</v>
      </c>
      <c r="H65" s="26">
        <f t="shared" si="3"/>
        <v>4.333333333333333</v>
      </c>
      <c r="I65" s="26">
        <f t="shared" si="3"/>
        <v>2.125</v>
      </c>
    </row>
    <row r="66" spans="1:9" s="25" customFormat="1" ht="18" customHeight="1" thickTop="1" thickBot="1" x14ac:dyDescent="0.35">
      <c r="A66" s="5" t="s">
        <v>74</v>
      </c>
      <c r="B66" s="26">
        <f t="shared" ref="B66:I66" si="4">B34/B62</f>
        <v>11.052631578947368</v>
      </c>
      <c r="C66" s="26">
        <f t="shared" si="4"/>
        <v>12.727272727272727</v>
      </c>
      <c r="D66" s="26">
        <f t="shared" si="4"/>
        <v>15.714285714285715</v>
      </c>
      <c r="E66" s="26">
        <f t="shared" si="4"/>
        <v>22.5</v>
      </c>
      <c r="F66" s="26">
        <f t="shared" si="4"/>
        <v>10</v>
      </c>
      <c r="G66" s="26">
        <f t="shared" si="4"/>
        <v>10</v>
      </c>
      <c r="H66" s="26">
        <f t="shared" si="4"/>
        <v>8.75</v>
      </c>
      <c r="I66" s="26">
        <f t="shared" si="4"/>
        <v>20</v>
      </c>
    </row>
    <row r="67" spans="1:9" s="25" customFormat="1" ht="18" customHeight="1" thickTop="1" thickBot="1" x14ac:dyDescent="0.35">
      <c r="A67" s="5" t="s">
        <v>60</v>
      </c>
      <c r="B67" s="26">
        <f t="shared" ref="B67:I67" si="5">B41/B45</f>
        <v>3.8461538461538458</v>
      </c>
      <c r="C67" s="26">
        <f t="shared" si="5"/>
        <v>4.291666666666667</v>
      </c>
      <c r="D67" s="26">
        <f t="shared" si="5"/>
        <v>2.819672131147541</v>
      </c>
      <c r="E67" s="26">
        <f t="shared" si="5"/>
        <v>2.375</v>
      </c>
      <c r="F67" s="26">
        <f t="shared" si="5"/>
        <v>3.7428571428571429</v>
      </c>
      <c r="G67" s="26">
        <f t="shared" si="5"/>
        <v>3.1176470588235294</v>
      </c>
      <c r="H67" s="26">
        <f t="shared" si="5"/>
        <v>3.4857142857142853</v>
      </c>
      <c r="I67" s="26">
        <f t="shared" si="5"/>
        <v>1.7105263157894737</v>
      </c>
    </row>
    <row r="68" spans="1:9" s="25" customFormat="1" ht="18" customHeight="1" thickTop="1" thickBot="1" x14ac:dyDescent="0.35">
      <c r="A68" s="5" t="s">
        <v>75</v>
      </c>
      <c r="B68" s="26">
        <f t="shared" ref="B68:I68" si="6">B34/B61</f>
        <v>3.9622641509433962</v>
      </c>
      <c r="C68" s="26">
        <f t="shared" si="6"/>
        <v>4.375</v>
      </c>
      <c r="D68" s="26">
        <f t="shared" si="6"/>
        <v>5.2380952380952381</v>
      </c>
      <c r="E68" s="26">
        <f t="shared" si="6"/>
        <v>8.1818181818181817</v>
      </c>
      <c r="F68" s="26">
        <f t="shared" si="6"/>
        <v>3.6363636363636362</v>
      </c>
      <c r="G68" s="26">
        <f t="shared" si="6"/>
        <v>4.375</v>
      </c>
      <c r="H68" s="26">
        <f t="shared" si="6"/>
        <v>3.333333333333333</v>
      </c>
      <c r="I68" s="26">
        <f t="shared" si="6"/>
        <v>7.5</v>
      </c>
    </row>
    <row r="69" spans="1:9" s="25" customFormat="1" ht="18" customHeight="1" thickTop="1" thickBot="1" x14ac:dyDescent="0.35">
      <c r="A69" s="5" t="s">
        <v>76</v>
      </c>
      <c r="B69" s="26">
        <f t="shared" ref="B69:I69" si="7">B34/B24</f>
        <v>7.5268817204301078E-2</v>
      </c>
      <c r="C69" s="26">
        <f t="shared" si="7"/>
        <v>9.5890410958904104E-2</v>
      </c>
      <c r="D69" s="26">
        <f t="shared" si="7"/>
        <v>6.3218390804597707E-2</v>
      </c>
      <c r="E69" s="26">
        <f t="shared" si="7"/>
        <v>7.6923076923076927E-2</v>
      </c>
      <c r="F69" s="26">
        <f t="shared" si="7"/>
        <v>7.3394495412844041E-2</v>
      </c>
      <c r="G69" s="26">
        <f t="shared" si="7"/>
        <v>6.9306930693069313E-2</v>
      </c>
      <c r="H69" s="26">
        <f t="shared" si="7"/>
        <v>6.7961165048543687E-2</v>
      </c>
      <c r="I69" s="26">
        <f t="shared" si="7"/>
        <v>6.4516129032258063E-2</v>
      </c>
    </row>
    <row r="70" spans="1:9" s="25" customFormat="1" ht="18" customHeight="1" thickTop="1" thickBot="1" x14ac:dyDescent="0.35">
      <c r="A70" s="5" t="s">
        <v>77</v>
      </c>
      <c r="B70" s="26">
        <f t="shared" ref="B70:I70" si="8">B21/B61</f>
        <v>173.77358490566039</v>
      </c>
      <c r="C70" s="26">
        <f t="shared" si="8"/>
        <v>236.875</v>
      </c>
      <c r="D70" s="26">
        <f t="shared" si="8"/>
        <v>110.47619047619047</v>
      </c>
      <c r="E70" s="26">
        <f t="shared" si="8"/>
        <v>228.18181818181816</v>
      </c>
      <c r="F70" s="26">
        <f t="shared" si="8"/>
        <v>132.72727272727272</v>
      </c>
      <c r="G70" s="26">
        <f t="shared" si="8"/>
        <v>193.75</v>
      </c>
      <c r="H70" s="26">
        <f t="shared" si="8"/>
        <v>162.85714285714286</v>
      </c>
      <c r="I70" s="26">
        <f t="shared" si="8"/>
        <v>313.75</v>
      </c>
    </row>
    <row r="71" spans="1:9" s="25" customFormat="1" ht="18" customHeight="1" thickTop="1" thickBot="1" x14ac:dyDescent="0.35">
      <c r="A71" s="5" t="s">
        <v>78</v>
      </c>
      <c r="B71" s="26">
        <f t="shared" ref="B71:I71" si="9">B34/B41</f>
        <v>0.52500000000000002</v>
      </c>
      <c r="C71" s="26">
        <f t="shared" si="9"/>
        <v>0.67961165048543681</v>
      </c>
      <c r="D71" s="26">
        <f t="shared" si="9"/>
        <v>0.63953488372093026</v>
      </c>
      <c r="E71" s="26">
        <f t="shared" si="9"/>
        <v>0.94736842105263153</v>
      </c>
      <c r="F71" s="26">
        <f t="shared" si="9"/>
        <v>0.61068702290076338</v>
      </c>
      <c r="G71" s="26">
        <f t="shared" si="9"/>
        <v>0.66037735849056611</v>
      </c>
      <c r="H71" s="26">
        <f t="shared" si="9"/>
        <v>0.57377049180327877</v>
      </c>
      <c r="I71" s="26">
        <f t="shared" si="9"/>
        <v>0.92307692307692313</v>
      </c>
    </row>
    <row r="72" spans="1:9" s="25" customFormat="1" ht="18" customHeight="1" thickTop="1" thickBot="1" x14ac:dyDescent="0.35">
      <c r="A72" s="5" t="s">
        <v>79</v>
      </c>
      <c r="B72" s="26">
        <f t="shared" ref="B72:I72" si="10">B33/B24</f>
        <v>0.30465949820788529</v>
      </c>
      <c r="C72" s="26">
        <f t="shared" si="10"/>
        <v>0.4178082191780822</v>
      </c>
      <c r="D72" s="26">
        <f t="shared" si="10"/>
        <v>6.8965517241379309E-2</v>
      </c>
      <c r="E72" s="26">
        <f t="shared" si="10"/>
        <v>0.23931623931623933</v>
      </c>
      <c r="F72" s="26">
        <f t="shared" si="10"/>
        <v>0.33027522935779818</v>
      </c>
      <c r="G72" s="26">
        <f t="shared" si="10"/>
        <v>0.53465346534653468</v>
      </c>
      <c r="H72" s="26">
        <f t="shared" si="10"/>
        <v>0.70873786407766992</v>
      </c>
      <c r="I72" s="26">
        <f t="shared" si="10"/>
        <v>0.59139784946236562</v>
      </c>
    </row>
    <row r="73" spans="1:9" ht="27" customHeight="1" thickTop="1" thickBot="1" x14ac:dyDescent="0.35">
      <c r="A73" s="32" t="s">
        <v>117</v>
      </c>
      <c r="B73" s="32"/>
      <c r="C73" s="32"/>
      <c r="D73" s="32"/>
      <c r="E73" s="32"/>
      <c r="F73" s="32"/>
      <c r="G73" s="32"/>
      <c r="H73" s="32"/>
      <c r="I73" s="32"/>
    </row>
    <row r="74" spans="1:9" ht="27.6" thickTop="1" thickBot="1" x14ac:dyDescent="0.35">
      <c r="A74" s="8" t="s">
        <v>65</v>
      </c>
      <c r="B74" s="6">
        <v>0.51254999999999995</v>
      </c>
      <c r="C74" s="6" t="s">
        <v>80</v>
      </c>
      <c r="D74" s="6" t="s">
        <v>80</v>
      </c>
      <c r="E74" s="6" t="s">
        <v>80</v>
      </c>
      <c r="F74" s="6" t="s">
        <v>80</v>
      </c>
      <c r="G74" s="6" t="s">
        <v>80</v>
      </c>
      <c r="H74" s="6" t="s">
        <v>80</v>
      </c>
      <c r="I74" s="6">
        <v>0.51276200000000005</v>
      </c>
    </row>
    <row r="75" spans="1:9" ht="14.4" thickTop="1" thickBot="1" x14ac:dyDescent="0.35">
      <c r="A75" s="8" t="s">
        <v>66</v>
      </c>
      <c r="B75" s="9">
        <v>3.2</v>
      </c>
      <c r="C75" s="6" t="s">
        <v>80</v>
      </c>
      <c r="D75" s="6" t="s">
        <v>80</v>
      </c>
      <c r="E75" s="6" t="s">
        <v>80</v>
      </c>
      <c r="F75" s="6" t="s">
        <v>80</v>
      </c>
      <c r="G75" s="6" t="s">
        <v>80</v>
      </c>
      <c r="H75" s="6" t="s">
        <v>80</v>
      </c>
      <c r="I75" s="10">
        <v>4.5</v>
      </c>
    </row>
    <row r="76" spans="1:9" ht="27.6" thickTop="1" thickBot="1" x14ac:dyDescent="0.35">
      <c r="A76" s="8" t="s">
        <v>67</v>
      </c>
      <c r="B76" s="6" t="s">
        <v>80</v>
      </c>
      <c r="C76" s="6" t="s">
        <v>80</v>
      </c>
      <c r="D76" s="6" t="s">
        <v>80</v>
      </c>
      <c r="E76" s="6" t="s">
        <v>80</v>
      </c>
      <c r="F76" s="6" t="s">
        <v>80</v>
      </c>
      <c r="G76" s="6" t="s">
        <v>80</v>
      </c>
      <c r="H76" s="6" t="s">
        <v>80</v>
      </c>
      <c r="I76" s="6" t="s">
        <v>80</v>
      </c>
    </row>
    <row r="77" spans="1:9" ht="14.4" thickTop="1" thickBot="1" x14ac:dyDescent="0.35">
      <c r="A77" s="8" t="s">
        <v>68</v>
      </c>
      <c r="B77" s="11">
        <v>7.63</v>
      </c>
      <c r="C77" s="6" t="s">
        <v>80</v>
      </c>
      <c r="D77" s="6" t="s">
        <v>80</v>
      </c>
      <c r="E77" s="6" t="s">
        <v>80</v>
      </c>
      <c r="F77" s="6" t="s">
        <v>80</v>
      </c>
      <c r="G77" s="6" t="s">
        <v>80</v>
      </c>
      <c r="H77" s="6" t="s">
        <v>80</v>
      </c>
      <c r="I77" s="11">
        <v>8.41</v>
      </c>
    </row>
    <row r="78" spans="1:9" ht="27.6" thickTop="1" thickBot="1" x14ac:dyDescent="0.35">
      <c r="A78" s="8" t="s">
        <v>69</v>
      </c>
      <c r="B78" s="6">
        <v>-16.010000000000002</v>
      </c>
      <c r="C78" s="6" t="s">
        <v>80</v>
      </c>
      <c r="D78" s="6" t="s">
        <v>80</v>
      </c>
      <c r="E78" s="6" t="s">
        <v>80</v>
      </c>
      <c r="F78" s="6" t="s">
        <v>80</v>
      </c>
      <c r="G78" s="6" t="s">
        <v>80</v>
      </c>
      <c r="H78" s="6" t="s">
        <v>80</v>
      </c>
      <c r="I78" s="6">
        <v>-16.010000000000002</v>
      </c>
    </row>
    <row r="79" spans="1:9" ht="14.4" thickTop="1" thickBot="1" x14ac:dyDescent="0.35">
      <c r="A79" s="8" t="s">
        <v>70</v>
      </c>
      <c r="B79" s="12">
        <v>0.51147200000000004</v>
      </c>
      <c r="C79" s="6" t="s">
        <v>80</v>
      </c>
      <c r="D79" s="6" t="s">
        <v>80</v>
      </c>
      <c r="E79" s="6" t="s">
        <v>80</v>
      </c>
      <c r="F79" s="6" t="s">
        <v>80</v>
      </c>
      <c r="G79" s="6" t="s">
        <v>80</v>
      </c>
      <c r="H79" s="6" t="s">
        <v>80</v>
      </c>
      <c r="I79" s="6" t="s">
        <v>80</v>
      </c>
    </row>
    <row r="80" spans="1:9" ht="40.799999999999997" thickTop="1" thickBot="1" x14ac:dyDescent="0.35">
      <c r="A80" s="13" t="s">
        <v>114</v>
      </c>
      <c r="B80" s="27">
        <f>(B75-B78)/(B77-B78)</f>
        <v>0.81260575296108295</v>
      </c>
      <c r="C80" s="6" t="s">
        <v>80</v>
      </c>
      <c r="D80" s="6" t="s">
        <v>80</v>
      </c>
      <c r="E80" s="6" t="s">
        <v>80</v>
      </c>
      <c r="F80" s="6" t="s">
        <v>80</v>
      </c>
      <c r="G80" s="6" t="s">
        <v>80</v>
      </c>
      <c r="H80" s="6" t="s">
        <v>80</v>
      </c>
      <c r="I80" s="27">
        <f>(I75-I78)/(I77-I78)</f>
        <v>0.83988533988533987</v>
      </c>
    </row>
    <row r="81" spans="1:9" ht="14.4" thickTop="1" thickBot="1" x14ac:dyDescent="0.35">
      <c r="A81" s="14" t="s">
        <v>120</v>
      </c>
      <c r="B81" s="27">
        <f>1-B80</f>
        <v>0.18739424703891705</v>
      </c>
      <c r="C81" s="6" t="s">
        <v>80</v>
      </c>
      <c r="D81" s="6" t="s">
        <v>80</v>
      </c>
      <c r="E81" s="6" t="s">
        <v>80</v>
      </c>
      <c r="F81" s="6" t="s">
        <v>80</v>
      </c>
      <c r="G81" s="6" t="s">
        <v>80</v>
      </c>
      <c r="H81" s="6" t="s">
        <v>80</v>
      </c>
      <c r="I81" s="27">
        <f>1-I80</f>
        <v>0.16011466011466013</v>
      </c>
    </row>
    <row r="82" spans="1:9" s="25" customFormat="1" ht="15.6" customHeight="1" thickTop="1" thickBot="1" x14ac:dyDescent="0.35">
      <c r="A82" s="6" t="s">
        <v>80</v>
      </c>
      <c r="B82" s="29" t="s">
        <v>122</v>
      </c>
      <c r="C82" s="30"/>
      <c r="D82" s="30"/>
      <c r="E82" s="30"/>
      <c r="F82" s="30"/>
      <c r="G82" s="30"/>
      <c r="H82" s="30"/>
      <c r="I82" s="31"/>
    </row>
    <row r="83" spans="1:9" ht="13.8" thickTop="1" x14ac:dyDescent="0.3"/>
  </sheetData>
  <mergeCells count="5">
    <mergeCell ref="B82:I82"/>
    <mergeCell ref="A73:I73"/>
    <mergeCell ref="A3:I3"/>
    <mergeCell ref="A17:I17"/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showGridLines="0" tabSelected="1" topLeftCell="A58" zoomScale="98" zoomScaleNormal="98" workbookViewId="0">
      <selection activeCell="J76" sqref="J76"/>
    </sheetView>
  </sheetViews>
  <sheetFormatPr baseColWidth="10" defaultRowHeight="13.8" x14ac:dyDescent="0.25"/>
  <cols>
    <col min="1" max="1" width="10.5546875" style="2" bestFit="1" customWidth="1"/>
    <col min="2" max="3" width="7.44140625" style="2" bestFit="1" customWidth="1"/>
    <col min="4" max="4" width="6.33203125" style="2" bestFit="1" customWidth="1"/>
    <col min="5" max="5" width="7.44140625" style="2" bestFit="1" customWidth="1"/>
    <col min="6" max="6" width="6.33203125" style="2" bestFit="1" customWidth="1"/>
    <col min="7" max="8" width="7.44140625" style="2" bestFit="1" customWidth="1"/>
    <col min="9" max="9" width="6.33203125" style="2" bestFit="1" customWidth="1"/>
    <col min="10" max="10" width="7.44140625" style="2" bestFit="1" customWidth="1"/>
    <col min="11" max="13" width="6.44140625" style="2" bestFit="1" customWidth="1"/>
    <col min="14" max="16" width="6.33203125" style="2" bestFit="1" customWidth="1"/>
    <col min="17" max="17" width="7.44140625" style="2" bestFit="1" customWidth="1"/>
    <col min="18" max="18" width="6.33203125" style="2" bestFit="1" customWidth="1"/>
    <col min="19" max="20" width="7.44140625" style="2" bestFit="1" customWidth="1"/>
    <col min="21" max="25" width="6.33203125" style="2" bestFit="1" customWidth="1"/>
    <col min="26" max="16384" width="11.5546875" style="2"/>
  </cols>
  <sheetData>
    <row r="1" spans="1:25" s="1" customFormat="1" ht="37.799999999999997" customHeight="1" thickTop="1" thickBot="1" x14ac:dyDescent="0.35">
      <c r="A1" s="33" t="s">
        <v>123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5" ht="28.8" customHeight="1" thickTop="1" thickBot="1" x14ac:dyDescent="0.3">
      <c r="A2" s="15" t="s">
        <v>113</v>
      </c>
      <c r="B2" s="16" t="s">
        <v>81</v>
      </c>
      <c r="C2" s="16" t="s">
        <v>82</v>
      </c>
      <c r="D2" s="17" t="s">
        <v>83</v>
      </c>
      <c r="E2" s="16" t="s">
        <v>84</v>
      </c>
      <c r="F2" s="17" t="s">
        <v>85</v>
      </c>
      <c r="G2" s="16" t="s">
        <v>86</v>
      </c>
      <c r="H2" s="16" t="s">
        <v>87</v>
      </c>
      <c r="I2" s="17" t="s">
        <v>88</v>
      </c>
      <c r="J2" s="16" t="s">
        <v>89</v>
      </c>
      <c r="K2" s="17" t="s">
        <v>90</v>
      </c>
      <c r="L2" s="16" t="s">
        <v>91</v>
      </c>
      <c r="M2" s="16" t="s">
        <v>92</v>
      </c>
      <c r="N2" s="17" t="s">
        <v>93</v>
      </c>
      <c r="O2" s="17" t="s">
        <v>94</v>
      </c>
      <c r="P2" s="17" t="s">
        <v>95</v>
      </c>
      <c r="Q2" s="17" t="s">
        <v>96</v>
      </c>
      <c r="R2" s="17" t="s">
        <v>97</v>
      </c>
      <c r="S2" s="16" t="s">
        <v>98</v>
      </c>
      <c r="T2" s="16" t="s">
        <v>99</v>
      </c>
      <c r="U2" s="17" t="s">
        <v>100</v>
      </c>
      <c r="V2" s="16" t="s">
        <v>101</v>
      </c>
      <c r="W2" s="17" t="s">
        <v>102</v>
      </c>
      <c r="X2" s="17" t="s">
        <v>103</v>
      </c>
      <c r="Y2" s="17" t="s">
        <v>104</v>
      </c>
    </row>
    <row r="3" spans="1:25" s="1" customFormat="1" ht="25.8" customHeight="1" thickTop="1" thickBot="1" x14ac:dyDescent="0.35">
      <c r="A3" s="32" t="s">
        <v>115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ht="15" thickTop="1" thickBot="1" x14ac:dyDescent="0.3">
      <c r="A4" s="18" t="s">
        <v>0</v>
      </c>
      <c r="B4" s="19">
        <v>77.87</v>
      </c>
      <c r="C4" s="19">
        <v>77.52</v>
      </c>
      <c r="D4" s="19">
        <v>77.28</v>
      </c>
      <c r="E4" s="19">
        <v>76.97</v>
      </c>
      <c r="F4" s="19">
        <v>75.930000000000007</v>
      </c>
      <c r="G4" s="19">
        <v>75.87</v>
      </c>
      <c r="H4" s="19">
        <v>75.7</v>
      </c>
      <c r="I4" s="19">
        <v>75.59</v>
      </c>
      <c r="J4" s="19">
        <v>75.069999999999993</v>
      </c>
      <c r="K4" s="19">
        <v>74.36</v>
      </c>
      <c r="L4" s="19">
        <v>70.58</v>
      </c>
      <c r="M4" s="19">
        <v>68.739999999999995</v>
      </c>
      <c r="N4" s="19">
        <v>51.56</v>
      </c>
      <c r="O4" s="19">
        <v>50.74</v>
      </c>
      <c r="P4" s="19">
        <v>50.58</v>
      </c>
      <c r="Q4" s="19">
        <v>79.89</v>
      </c>
      <c r="R4" s="19">
        <v>78.489999999999995</v>
      </c>
      <c r="S4" s="19">
        <v>74.16</v>
      </c>
      <c r="T4" s="19">
        <v>73.709999999999994</v>
      </c>
      <c r="U4" s="19">
        <v>71.959999999999994</v>
      </c>
      <c r="V4" s="19">
        <v>71.63</v>
      </c>
      <c r="W4" s="19">
        <v>65.92</v>
      </c>
      <c r="X4" s="19">
        <v>61.44</v>
      </c>
      <c r="Y4" s="19">
        <v>61.16</v>
      </c>
    </row>
    <row r="5" spans="1:25" ht="15" thickTop="1" thickBot="1" x14ac:dyDescent="0.3">
      <c r="A5" s="18" t="s">
        <v>1</v>
      </c>
      <c r="B5" s="19">
        <v>11.84</v>
      </c>
      <c r="C5" s="19">
        <v>12.15</v>
      </c>
      <c r="D5" s="19">
        <v>11.96</v>
      </c>
      <c r="E5" s="19">
        <v>12.1</v>
      </c>
      <c r="F5" s="19">
        <v>12.28</v>
      </c>
      <c r="G5" s="19">
        <v>11.83</v>
      </c>
      <c r="H5" s="19">
        <v>11.64</v>
      </c>
      <c r="I5" s="19">
        <v>11.64</v>
      </c>
      <c r="J5" s="19">
        <v>12.08</v>
      </c>
      <c r="K5" s="19">
        <v>12.04</v>
      </c>
      <c r="L5" s="19">
        <v>15.18</v>
      </c>
      <c r="M5" s="19">
        <v>14.58</v>
      </c>
      <c r="N5" s="19">
        <v>13.92</v>
      </c>
      <c r="O5" s="19">
        <v>14.69</v>
      </c>
      <c r="P5" s="19">
        <v>13.9</v>
      </c>
      <c r="Q5" s="19">
        <v>10.83</v>
      </c>
      <c r="R5" s="19">
        <v>12.01</v>
      </c>
      <c r="S5" s="19">
        <v>12.88</v>
      </c>
      <c r="T5" s="19">
        <v>12.88</v>
      </c>
      <c r="U5" s="19">
        <v>13.32</v>
      </c>
      <c r="V5" s="19">
        <v>13.07</v>
      </c>
      <c r="W5" s="19">
        <v>13.83</v>
      </c>
      <c r="X5" s="19">
        <v>14.72</v>
      </c>
      <c r="Y5" s="19">
        <v>14.24</v>
      </c>
    </row>
    <row r="6" spans="1:25" ht="15" thickTop="1" thickBot="1" x14ac:dyDescent="0.3">
      <c r="A6" s="18" t="s">
        <v>2</v>
      </c>
      <c r="B6" s="19">
        <v>1.64</v>
      </c>
      <c r="C6" s="19">
        <v>1.46</v>
      </c>
      <c r="D6" s="19">
        <v>2.06</v>
      </c>
      <c r="E6" s="19">
        <v>1.17</v>
      </c>
      <c r="F6" s="19">
        <v>2.4300000000000002</v>
      </c>
      <c r="G6" s="19">
        <v>2.35</v>
      </c>
      <c r="H6" s="19">
        <v>2.63</v>
      </c>
      <c r="I6" s="19">
        <v>2.42</v>
      </c>
      <c r="J6" s="19">
        <v>2.15</v>
      </c>
      <c r="K6" s="19">
        <v>2.87</v>
      </c>
      <c r="L6" s="19">
        <v>3.54</v>
      </c>
      <c r="M6" s="19">
        <v>3.93</v>
      </c>
      <c r="N6" s="19">
        <v>13.7</v>
      </c>
      <c r="O6" s="19">
        <v>13.22</v>
      </c>
      <c r="P6" s="19">
        <v>14.25</v>
      </c>
      <c r="Q6" s="19">
        <v>1.34</v>
      </c>
      <c r="R6" s="19">
        <v>1.74</v>
      </c>
      <c r="S6" s="19">
        <v>1</v>
      </c>
      <c r="T6" s="19">
        <v>2.16</v>
      </c>
      <c r="U6" s="19">
        <v>2.2599999999999998</v>
      </c>
      <c r="V6" s="19">
        <v>2.62</v>
      </c>
      <c r="W6" s="19">
        <v>5.16</v>
      </c>
      <c r="X6" s="19">
        <v>6.77</v>
      </c>
      <c r="Y6" s="19">
        <v>7.64</v>
      </c>
    </row>
    <row r="7" spans="1:25" ht="15" thickTop="1" thickBot="1" x14ac:dyDescent="0.3">
      <c r="A7" s="18" t="s">
        <v>3</v>
      </c>
      <c r="B7" s="19">
        <v>1.2E-2</v>
      </c>
      <c r="C7" s="19">
        <v>1.4E-2</v>
      </c>
      <c r="D7" s="19">
        <v>2.4E-2</v>
      </c>
      <c r="E7" s="19">
        <v>2.1000000000000001E-2</v>
      </c>
      <c r="F7" s="19">
        <v>1.7999999999999999E-2</v>
      </c>
      <c r="G7" s="19">
        <v>2.1000000000000001E-2</v>
      </c>
      <c r="H7" s="19">
        <v>1.6E-2</v>
      </c>
      <c r="I7" s="19">
        <v>1.4999999999999999E-2</v>
      </c>
      <c r="J7" s="19">
        <v>2.5999999999999999E-2</v>
      </c>
      <c r="K7" s="19">
        <v>7.3999999999999996E-2</v>
      </c>
      <c r="L7" s="19">
        <v>3.2000000000000001E-2</v>
      </c>
      <c r="M7" s="19">
        <v>3.1E-2</v>
      </c>
      <c r="N7" s="19">
        <v>0.378</v>
      </c>
      <c r="O7" s="19">
        <v>0.48</v>
      </c>
      <c r="P7" s="19">
        <v>0.32100000000000001</v>
      </c>
      <c r="Q7" s="19">
        <v>1.7000000000000001E-2</v>
      </c>
      <c r="R7" s="19">
        <v>1.4999999999999999E-2</v>
      </c>
      <c r="S7" s="19">
        <v>1.4999999999999999E-2</v>
      </c>
      <c r="T7" s="19">
        <v>3.5999999999999997E-2</v>
      </c>
      <c r="U7" s="19">
        <v>0.03</v>
      </c>
      <c r="V7" s="19">
        <v>4.2000000000000003E-2</v>
      </c>
      <c r="W7" s="19">
        <v>0.104</v>
      </c>
      <c r="X7" s="19">
        <v>0.14099999999999999</v>
      </c>
      <c r="Y7" s="19">
        <v>0.13300000000000001</v>
      </c>
    </row>
    <row r="8" spans="1:25" ht="15" thickTop="1" thickBot="1" x14ac:dyDescent="0.3">
      <c r="A8" s="18" t="s">
        <v>4</v>
      </c>
      <c r="B8" s="19">
        <v>0.06</v>
      </c>
      <c r="C8" s="19">
        <v>0.1</v>
      </c>
      <c r="D8" s="19">
        <v>0.17</v>
      </c>
      <c r="E8" s="19">
        <v>0.22</v>
      </c>
      <c r="F8" s="19">
        <v>0.18</v>
      </c>
      <c r="G8" s="19">
        <v>0.26</v>
      </c>
      <c r="H8" s="19">
        <v>0.11</v>
      </c>
      <c r="I8" s="19">
        <v>0.1</v>
      </c>
      <c r="J8" s="19">
        <v>0.15</v>
      </c>
      <c r="K8" s="19">
        <v>0.28999999999999998</v>
      </c>
      <c r="L8" s="19">
        <v>0.26</v>
      </c>
      <c r="M8" s="19">
        <v>0.38</v>
      </c>
      <c r="N8" s="19">
        <v>4.5599999999999996</v>
      </c>
      <c r="O8" s="19">
        <v>4.97</v>
      </c>
      <c r="P8" s="19">
        <v>5.3</v>
      </c>
      <c r="Q8" s="19">
        <v>0.15</v>
      </c>
      <c r="R8" s="19">
        <v>0.13</v>
      </c>
      <c r="S8" s="19">
        <v>0.65</v>
      </c>
      <c r="T8" s="19">
        <v>0.35</v>
      </c>
      <c r="U8" s="19">
        <v>0.71</v>
      </c>
      <c r="V8" s="19">
        <v>0.48</v>
      </c>
      <c r="W8" s="19">
        <v>1.8</v>
      </c>
      <c r="X8" s="19">
        <v>2.5</v>
      </c>
      <c r="Y8" s="19">
        <v>2.83</v>
      </c>
    </row>
    <row r="9" spans="1:25" ht="15" thickTop="1" thickBot="1" x14ac:dyDescent="0.3">
      <c r="A9" s="18" t="s">
        <v>5</v>
      </c>
      <c r="B9" s="19">
        <v>0.1</v>
      </c>
      <c r="C9" s="19">
        <v>0.15</v>
      </c>
      <c r="D9" s="19">
        <v>0.18</v>
      </c>
      <c r="E9" s="19">
        <v>0.35</v>
      </c>
      <c r="F9" s="19">
        <v>0.11</v>
      </c>
      <c r="G9" s="19">
        <v>0.15</v>
      </c>
      <c r="H9" s="19">
        <v>0.18</v>
      </c>
      <c r="I9" s="19">
        <v>0.17</v>
      </c>
      <c r="J9" s="19">
        <v>0.14000000000000001</v>
      </c>
      <c r="K9" s="19">
        <v>1.36</v>
      </c>
      <c r="L9" s="19">
        <v>0.51</v>
      </c>
      <c r="M9" s="19">
        <v>0.49</v>
      </c>
      <c r="N9" s="19">
        <v>7.67</v>
      </c>
      <c r="O9" s="19">
        <v>5.61</v>
      </c>
      <c r="P9" s="19">
        <v>7.37</v>
      </c>
      <c r="Q9" s="19">
        <v>0.23</v>
      </c>
      <c r="R9" s="19">
        <v>0.13</v>
      </c>
      <c r="S9" s="19">
        <v>0.1</v>
      </c>
      <c r="T9" s="19">
        <v>0.2</v>
      </c>
      <c r="U9" s="19">
        <v>0.27</v>
      </c>
      <c r="V9" s="19">
        <v>0.51</v>
      </c>
      <c r="W9" s="19">
        <v>2.95</v>
      </c>
      <c r="X9" s="19">
        <v>3.26</v>
      </c>
      <c r="Y9" s="19">
        <v>4.42</v>
      </c>
    </row>
    <row r="10" spans="1:25" ht="15" thickTop="1" thickBot="1" x14ac:dyDescent="0.3">
      <c r="A10" s="18" t="s">
        <v>6</v>
      </c>
      <c r="B10" s="19">
        <v>3.53</v>
      </c>
      <c r="C10" s="19">
        <v>2.73</v>
      </c>
      <c r="D10" s="19">
        <v>3.73</v>
      </c>
      <c r="E10" s="19">
        <v>0.37</v>
      </c>
      <c r="F10" s="19">
        <v>2.86</v>
      </c>
      <c r="G10" s="19">
        <v>4.1100000000000003</v>
      </c>
      <c r="H10" s="19">
        <v>3.67</v>
      </c>
      <c r="I10" s="19">
        <v>3.58</v>
      </c>
      <c r="J10" s="19">
        <v>3.61</v>
      </c>
      <c r="K10" s="19">
        <v>2.61</v>
      </c>
      <c r="L10" s="19">
        <v>4.57</v>
      </c>
      <c r="M10" s="19">
        <v>3.83</v>
      </c>
      <c r="N10" s="19">
        <v>2.82</v>
      </c>
      <c r="O10" s="19">
        <v>3.26</v>
      </c>
      <c r="P10" s="19">
        <v>2.92</v>
      </c>
      <c r="Q10" s="19">
        <v>5.22</v>
      </c>
      <c r="R10" s="19">
        <v>6.35</v>
      </c>
      <c r="S10" s="19">
        <v>3.36</v>
      </c>
      <c r="T10" s="19">
        <v>4.22</v>
      </c>
      <c r="U10" s="19">
        <v>3.16</v>
      </c>
      <c r="V10" s="19">
        <v>3.36</v>
      </c>
      <c r="W10" s="19">
        <v>3.5</v>
      </c>
      <c r="X10" s="19">
        <v>3.35</v>
      </c>
      <c r="Y10" s="19">
        <v>3.19</v>
      </c>
    </row>
    <row r="11" spans="1:25" ht="15" thickTop="1" thickBot="1" x14ac:dyDescent="0.3">
      <c r="A11" s="18" t="s">
        <v>7</v>
      </c>
      <c r="B11" s="19">
        <v>4.91</v>
      </c>
      <c r="C11" s="19">
        <v>5.62</v>
      </c>
      <c r="D11" s="19">
        <v>4.46</v>
      </c>
      <c r="E11" s="19">
        <v>7.68</v>
      </c>
      <c r="F11" s="19">
        <v>4.99</v>
      </c>
      <c r="G11" s="19">
        <v>3.56</v>
      </c>
      <c r="H11" s="19">
        <v>4.8</v>
      </c>
      <c r="I11" s="19">
        <v>4.74</v>
      </c>
      <c r="J11" s="19">
        <v>4.83</v>
      </c>
      <c r="K11" s="19">
        <v>4.17</v>
      </c>
      <c r="L11" s="19">
        <v>4.2300000000000004</v>
      </c>
      <c r="M11" s="19">
        <v>4.99</v>
      </c>
      <c r="N11" s="19">
        <v>0.76</v>
      </c>
      <c r="O11" s="19">
        <v>2.38</v>
      </c>
      <c r="P11" s="19">
        <v>1.43</v>
      </c>
      <c r="Q11" s="19">
        <v>1.0900000000000001</v>
      </c>
      <c r="R11" s="19">
        <v>0.91</v>
      </c>
      <c r="S11" s="19">
        <v>5.43</v>
      </c>
      <c r="T11" s="19">
        <v>3.73</v>
      </c>
      <c r="U11" s="19">
        <v>5.81</v>
      </c>
      <c r="V11" s="19">
        <v>5.38</v>
      </c>
      <c r="W11" s="19">
        <v>3.95</v>
      </c>
      <c r="X11" s="19">
        <v>3.61</v>
      </c>
      <c r="Y11" s="19">
        <v>3.24</v>
      </c>
    </row>
    <row r="12" spans="1:25" ht="15" thickTop="1" thickBot="1" x14ac:dyDescent="0.3">
      <c r="A12" s="18" t="s">
        <v>8</v>
      </c>
      <c r="B12" s="19">
        <v>0.13700000000000001</v>
      </c>
      <c r="C12" s="19">
        <v>0.14199999999999999</v>
      </c>
      <c r="D12" s="19">
        <v>0.161</v>
      </c>
      <c r="E12" s="19">
        <v>5.5E-2</v>
      </c>
      <c r="F12" s="19">
        <v>0.17399999999999999</v>
      </c>
      <c r="G12" s="19">
        <v>0.14799999999999999</v>
      </c>
      <c r="H12" s="19">
        <v>0.154</v>
      </c>
      <c r="I12" s="19">
        <v>0.15</v>
      </c>
      <c r="J12" s="19">
        <v>0.151</v>
      </c>
      <c r="K12" s="19">
        <v>0.20599999999999999</v>
      </c>
      <c r="L12" s="19">
        <v>0.40400000000000003</v>
      </c>
      <c r="M12" s="19">
        <v>0.36799999999999999</v>
      </c>
      <c r="N12" s="19">
        <v>3.0750000000000002</v>
      </c>
      <c r="O12" s="19">
        <v>3.073</v>
      </c>
      <c r="P12" s="19">
        <v>3.113</v>
      </c>
      <c r="Q12" s="19">
        <v>0.13300000000000001</v>
      </c>
      <c r="R12" s="19">
        <v>0.152</v>
      </c>
      <c r="S12" s="19">
        <v>0.21199999999999999</v>
      </c>
      <c r="T12" s="19">
        <v>0.23599999999999999</v>
      </c>
      <c r="U12" s="19">
        <v>0.46200000000000002</v>
      </c>
      <c r="V12" s="19">
        <v>0.36199999999999999</v>
      </c>
      <c r="W12" s="19">
        <v>0.77100000000000002</v>
      </c>
      <c r="X12" s="19">
        <v>1.1319999999999999</v>
      </c>
      <c r="Y12" s="19">
        <v>1.0900000000000001</v>
      </c>
    </row>
    <row r="13" spans="1:25" ht="15" thickTop="1" thickBot="1" x14ac:dyDescent="0.3">
      <c r="A13" s="18" t="s">
        <v>9</v>
      </c>
      <c r="B13" s="19">
        <v>0.01</v>
      </c>
      <c r="C13" s="19">
        <v>0.03</v>
      </c>
      <c r="D13" s="19">
        <v>0.01</v>
      </c>
      <c r="E13" s="19">
        <v>0.03</v>
      </c>
      <c r="F13" s="19">
        <v>0.02</v>
      </c>
      <c r="G13" s="20">
        <v>0.01</v>
      </c>
      <c r="H13" s="20">
        <v>0.01</v>
      </c>
      <c r="I13" s="19">
        <v>0.01</v>
      </c>
      <c r="J13" s="20">
        <v>0.01</v>
      </c>
      <c r="K13" s="19">
        <v>0.03</v>
      </c>
      <c r="L13" s="19">
        <v>0.06</v>
      </c>
      <c r="M13" s="19">
        <v>0.05</v>
      </c>
      <c r="N13" s="19">
        <v>0.35</v>
      </c>
      <c r="O13" s="19">
        <v>0.34</v>
      </c>
      <c r="P13" s="19">
        <v>0.36</v>
      </c>
      <c r="Q13" s="20">
        <v>0.01</v>
      </c>
      <c r="R13" s="19">
        <v>0.01</v>
      </c>
      <c r="S13" s="19">
        <v>0.03</v>
      </c>
      <c r="T13" s="19">
        <v>0.03</v>
      </c>
      <c r="U13" s="19">
        <v>0.13</v>
      </c>
      <c r="V13" s="19">
        <v>0.09</v>
      </c>
      <c r="W13" s="19">
        <v>0.23</v>
      </c>
      <c r="X13" s="19">
        <v>0.39</v>
      </c>
      <c r="Y13" s="19">
        <v>0.37</v>
      </c>
    </row>
    <row r="14" spans="1:25" ht="15" thickTop="1" thickBot="1" x14ac:dyDescent="0.3">
      <c r="A14" s="18" t="s">
        <v>10</v>
      </c>
      <c r="B14" s="21">
        <v>0.44</v>
      </c>
      <c r="C14" s="21">
        <v>0.64</v>
      </c>
      <c r="D14" s="19">
        <v>0.47</v>
      </c>
      <c r="E14" s="21">
        <v>1.3</v>
      </c>
      <c r="F14" s="19">
        <v>1.02</v>
      </c>
      <c r="G14" s="21">
        <v>0.62</v>
      </c>
      <c r="H14" s="19">
        <v>0.39</v>
      </c>
      <c r="I14" s="19">
        <v>0.28000000000000003</v>
      </c>
      <c r="J14" s="21">
        <v>0.53</v>
      </c>
      <c r="K14" s="19">
        <v>0.56999999999999995</v>
      </c>
      <c r="L14" s="21">
        <v>0.85</v>
      </c>
      <c r="M14" s="21">
        <v>0.9</v>
      </c>
      <c r="N14" s="19">
        <v>1.18</v>
      </c>
      <c r="O14" s="19">
        <v>1.67</v>
      </c>
      <c r="P14" s="19">
        <v>1.1399999999999999</v>
      </c>
      <c r="Q14" s="19">
        <v>0.83</v>
      </c>
      <c r="R14" s="19">
        <v>0.47</v>
      </c>
      <c r="S14" s="21">
        <v>0.89</v>
      </c>
      <c r="T14" s="21">
        <v>0.99</v>
      </c>
      <c r="U14" s="19">
        <v>1.2</v>
      </c>
      <c r="V14" s="21">
        <v>1.04</v>
      </c>
      <c r="W14" s="19">
        <v>1.1200000000000001</v>
      </c>
      <c r="X14" s="19">
        <v>1.9</v>
      </c>
      <c r="Y14" s="19">
        <v>0.96</v>
      </c>
    </row>
    <row r="15" spans="1:25" ht="15" thickTop="1" thickBot="1" x14ac:dyDescent="0.3">
      <c r="A15" s="18" t="s">
        <v>11</v>
      </c>
      <c r="B15" s="19">
        <v>100.6</v>
      </c>
      <c r="C15" s="19">
        <v>100.6</v>
      </c>
      <c r="D15" s="19">
        <v>100.5</v>
      </c>
      <c r="E15" s="19">
        <v>100.3</v>
      </c>
      <c r="F15" s="19">
        <v>100</v>
      </c>
      <c r="G15" s="19">
        <v>98.91</v>
      </c>
      <c r="H15" s="19">
        <v>99.28</v>
      </c>
      <c r="I15" s="19">
        <v>98.7</v>
      </c>
      <c r="J15" s="19">
        <v>98.73</v>
      </c>
      <c r="K15" s="19">
        <v>98.58</v>
      </c>
      <c r="L15" s="19">
        <v>100.2</v>
      </c>
      <c r="M15" s="19">
        <v>98.3</v>
      </c>
      <c r="N15" s="19">
        <v>99.99</v>
      </c>
      <c r="O15" s="19">
        <v>100.4</v>
      </c>
      <c r="P15" s="19">
        <v>100.7</v>
      </c>
      <c r="Q15" s="19">
        <v>99.74</v>
      </c>
      <c r="R15" s="19">
        <v>100.4</v>
      </c>
      <c r="S15" s="19">
        <v>98.73</v>
      </c>
      <c r="T15" s="19">
        <v>98.55</v>
      </c>
      <c r="U15" s="19">
        <v>99.3</v>
      </c>
      <c r="V15" s="19">
        <v>98.58</v>
      </c>
      <c r="W15" s="19">
        <v>99.35</v>
      </c>
      <c r="X15" s="19">
        <v>99.2</v>
      </c>
      <c r="Y15" s="19">
        <v>99.26</v>
      </c>
    </row>
    <row r="16" spans="1:25" s="1" customFormat="1" ht="27" customHeight="1" thickTop="1" thickBot="1" x14ac:dyDescent="0.35">
      <c r="A16" s="32" t="s">
        <v>116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15" thickTop="1" thickBot="1" x14ac:dyDescent="0.3">
      <c r="A17" s="18" t="s">
        <v>12</v>
      </c>
      <c r="B17" s="19">
        <v>1</v>
      </c>
      <c r="C17" s="19">
        <v>1</v>
      </c>
      <c r="D17" s="19">
        <v>2</v>
      </c>
      <c r="E17" s="19">
        <v>4</v>
      </c>
      <c r="F17" s="19">
        <v>2</v>
      </c>
      <c r="G17" s="19">
        <v>1</v>
      </c>
      <c r="H17" s="19">
        <v>2</v>
      </c>
      <c r="I17" s="19">
        <v>1</v>
      </c>
      <c r="J17" s="19">
        <v>1</v>
      </c>
      <c r="K17" s="19">
        <v>2</v>
      </c>
      <c r="L17" s="19">
        <v>10</v>
      </c>
      <c r="M17" s="19">
        <v>9</v>
      </c>
      <c r="N17" s="19">
        <v>31</v>
      </c>
      <c r="O17" s="19">
        <v>32</v>
      </c>
      <c r="P17" s="19">
        <v>31</v>
      </c>
      <c r="Q17" s="19">
        <v>1</v>
      </c>
      <c r="R17" s="19">
        <v>1</v>
      </c>
      <c r="S17" s="19">
        <v>4</v>
      </c>
      <c r="T17" s="19">
        <v>5</v>
      </c>
      <c r="U17" s="19">
        <v>7</v>
      </c>
      <c r="V17" s="19">
        <v>7</v>
      </c>
      <c r="W17" s="19">
        <v>12</v>
      </c>
      <c r="X17" s="19">
        <v>16</v>
      </c>
      <c r="Y17" s="19">
        <v>16</v>
      </c>
    </row>
    <row r="18" spans="1:25" ht="15" thickTop="1" thickBot="1" x14ac:dyDescent="0.3">
      <c r="A18" s="18" t="s">
        <v>13</v>
      </c>
      <c r="B18" s="19">
        <v>2</v>
      </c>
      <c r="C18" s="19">
        <v>1</v>
      </c>
      <c r="D18" s="19">
        <v>3</v>
      </c>
      <c r="E18" s="19">
        <v>7</v>
      </c>
      <c r="F18" s="19">
        <v>1</v>
      </c>
      <c r="G18" s="19">
        <v>2</v>
      </c>
      <c r="H18" s="19">
        <v>3</v>
      </c>
      <c r="I18" s="19">
        <v>3</v>
      </c>
      <c r="J18" s="19">
        <v>3</v>
      </c>
      <c r="K18" s="19">
        <v>4</v>
      </c>
      <c r="L18" s="19">
        <v>1</v>
      </c>
      <c r="M18" s="19">
        <v>2</v>
      </c>
      <c r="N18" s="19">
        <v>2</v>
      </c>
      <c r="O18" s="19">
        <v>3</v>
      </c>
      <c r="P18" s="19">
        <v>2</v>
      </c>
      <c r="Q18" s="19">
        <v>3</v>
      </c>
      <c r="R18" s="19">
        <v>1</v>
      </c>
      <c r="S18" s="19">
        <v>11</v>
      </c>
      <c r="T18" s="19">
        <v>4</v>
      </c>
      <c r="U18" s="19">
        <v>2</v>
      </c>
      <c r="V18" s="19">
        <v>3</v>
      </c>
      <c r="W18" s="19">
        <v>3</v>
      </c>
      <c r="X18" s="19">
        <v>3</v>
      </c>
      <c r="Y18" s="19">
        <v>2</v>
      </c>
    </row>
    <row r="19" spans="1:25" ht="15" thickTop="1" thickBot="1" x14ac:dyDescent="0.3">
      <c r="A19" s="18" t="s">
        <v>14</v>
      </c>
      <c r="B19" s="19">
        <v>5</v>
      </c>
      <c r="C19" s="19">
        <v>5</v>
      </c>
      <c r="D19" s="19">
        <v>5</v>
      </c>
      <c r="E19" s="19">
        <v>5</v>
      </c>
      <c r="F19" s="19">
        <v>5</v>
      </c>
      <c r="G19" s="19">
        <v>5</v>
      </c>
      <c r="H19" s="19">
        <v>5</v>
      </c>
      <c r="I19" s="19">
        <v>5</v>
      </c>
      <c r="J19" s="19">
        <v>5</v>
      </c>
      <c r="K19" s="19">
        <v>6</v>
      </c>
      <c r="L19" s="19">
        <v>14</v>
      </c>
      <c r="M19" s="19">
        <v>8</v>
      </c>
      <c r="N19" s="19">
        <v>258</v>
      </c>
      <c r="O19" s="19">
        <v>268</v>
      </c>
      <c r="P19" s="19">
        <v>261</v>
      </c>
      <c r="Q19" s="19">
        <v>5</v>
      </c>
      <c r="R19" s="19">
        <v>9</v>
      </c>
      <c r="S19" s="19">
        <v>16</v>
      </c>
      <c r="T19" s="19">
        <v>12</v>
      </c>
      <c r="U19" s="19">
        <v>22</v>
      </c>
      <c r="V19" s="19">
        <v>25</v>
      </c>
      <c r="W19" s="19">
        <v>74</v>
      </c>
      <c r="X19" s="19">
        <v>121</v>
      </c>
      <c r="Y19" s="19">
        <v>123</v>
      </c>
    </row>
    <row r="20" spans="1:25" ht="15" thickTop="1" thickBot="1" x14ac:dyDescent="0.3">
      <c r="A20" s="18" t="s">
        <v>15</v>
      </c>
      <c r="B20" s="19">
        <v>603</v>
      </c>
      <c r="C20" s="19">
        <v>806</v>
      </c>
      <c r="D20" s="19">
        <v>928</v>
      </c>
      <c r="E20" s="19">
        <v>1456</v>
      </c>
      <c r="F20" s="19">
        <v>601</v>
      </c>
      <c r="G20" s="19">
        <v>689</v>
      </c>
      <c r="H20" s="19">
        <v>837</v>
      </c>
      <c r="I20" s="19">
        <v>835</v>
      </c>
      <c r="J20" s="19">
        <v>813</v>
      </c>
      <c r="K20" s="19">
        <v>1652</v>
      </c>
      <c r="L20" s="19">
        <v>1614</v>
      </c>
      <c r="M20" s="19">
        <v>1543</v>
      </c>
      <c r="N20" s="19">
        <v>300</v>
      </c>
      <c r="O20" s="19">
        <v>1270</v>
      </c>
      <c r="P20" s="19">
        <v>563</v>
      </c>
      <c r="Q20" s="19">
        <v>107</v>
      </c>
      <c r="R20" s="19">
        <v>99</v>
      </c>
      <c r="S20" s="19">
        <v>456</v>
      </c>
      <c r="T20" s="19">
        <v>619</v>
      </c>
      <c r="U20" s="19">
        <v>864</v>
      </c>
      <c r="V20" s="19">
        <v>680</v>
      </c>
      <c r="W20" s="19">
        <v>772</v>
      </c>
      <c r="X20" s="19">
        <v>791</v>
      </c>
      <c r="Y20" s="19">
        <v>705</v>
      </c>
    </row>
    <row r="21" spans="1:25" ht="15" thickTop="1" thickBot="1" x14ac:dyDescent="0.3">
      <c r="A21" s="18" t="s">
        <v>16</v>
      </c>
      <c r="B21" s="19">
        <v>22</v>
      </c>
      <c r="C21" s="19">
        <v>29</v>
      </c>
      <c r="D21" s="19">
        <v>62</v>
      </c>
      <c r="E21" s="19">
        <v>30</v>
      </c>
      <c r="F21" s="19">
        <v>23</v>
      </c>
      <c r="G21" s="19">
        <v>36</v>
      </c>
      <c r="H21" s="19">
        <v>53</v>
      </c>
      <c r="I21" s="19">
        <v>52</v>
      </c>
      <c r="J21" s="19">
        <v>45</v>
      </c>
      <c r="K21" s="19">
        <v>163</v>
      </c>
      <c r="L21" s="19">
        <v>123</v>
      </c>
      <c r="M21" s="19">
        <v>151</v>
      </c>
      <c r="N21" s="19">
        <v>300</v>
      </c>
      <c r="O21" s="19">
        <v>244</v>
      </c>
      <c r="P21" s="19">
        <v>293</v>
      </c>
      <c r="Q21" s="19">
        <v>39</v>
      </c>
      <c r="R21" s="19">
        <v>30</v>
      </c>
      <c r="S21" s="19">
        <v>21</v>
      </c>
      <c r="T21" s="19">
        <v>70</v>
      </c>
      <c r="U21" s="19">
        <v>65</v>
      </c>
      <c r="V21" s="19">
        <v>67</v>
      </c>
      <c r="W21" s="19">
        <v>182</v>
      </c>
      <c r="X21" s="19">
        <v>242</v>
      </c>
      <c r="Y21" s="19">
        <v>252</v>
      </c>
    </row>
    <row r="22" spans="1:25" ht="15" thickTop="1" thickBot="1" x14ac:dyDescent="0.3">
      <c r="A22" s="18" t="s">
        <v>17</v>
      </c>
      <c r="B22" s="19">
        <v>57</v>
      </c>
      <c r="C22" s="19">
        <v>35</v>
      </c>
      <c r="D22" s="19">
        <v>42</v>
      </c>
      <c r="E22" s="19">
        <v>95</v>
      </c>
      <c r="F22" s="19">
        <v>44</v>
      </c>
      <c r="G22" s="19">
        <v>51</v>
      </c>
      <c r="H22" s="19">
        <v>55</v>
      </c>
      <c r="I22" s="19">
        <v>54</v>
      </c>
      <c r="J22" s="19">
        <v>47</v>
      </c>
      <c r="K22" s="19">
        <v>66</v>
      </c>
      <c r="L22" s="19">
        <v>33</v>
      </c>
      <c r="M22" s="19">
        <v>27</v>
      </c>
      <c r="N22" s="19">
        <v>30</v>
      </c>
      <c r="O22" s="19">
        <v>31</v>
      </c>
      <c r="P22" s="19">
        <v>29</v>
      </c>
      <c r="Q22" s="19">
        <v>40</v>
      </c>
      <c r="R22" s="19">
        <v>48</v>
      </c>
      <c r="S22" s="19">
        <v>101</v>
      </c>
      <c r="T22" s="19">
        <v>54</v>
      </c>
      <c r="U22" s="19">
        <v>41</v>
      </c>
      <c r="V22" s="19">
        <v>45</v>
      </c>
      <c r="W22" s="19">
        <v>49</v>
      </c>
      <c r="X22" s="19">
        <v>45</v>
      </c>
      <c r="Y22" s="19">
        <v>47</v>
      </c>
    </row>
    <row r="23" spans="1:25" ht="15" thickTop="1" thickBot="1" x14ac:dyDescent="0.3">
      <c r="A23" s="18" t="s">
        <v>18</v>
      </c>
      <c r="B23" s="19">
        <v>277</v>
      </c>
      <c r="C23" s="19">
        <v>276</v>
      </c>
      <c r="D23" s="19">
        <v>271</v>
      </c>
      <c r="E23" s="19">
        <v>116</v>
      </c>
      <c r="F23" s="19">
        <v>263</v>
      </c>
      <c r="G23" s="19">
        <v>253</v>
      </c>
      <c r="H23" s="19">
        <v>262</v>
      </c>
      <c r="I23" s="19">
        <v>270</v>
      </c>
      <c r="J23" s="19">
        <v>238</v>
      </c>
      <c r="K23" s="19">
        <v>233</v>
      </c>
      <c r="L23" s="19">
        <v>284</v>
      </c>
      <c r="M23" s="19">
        <v>292</v>
      </c>
      <c r="N23" s="19">
        <v>186</v>
      </c>
      <c r="O23" s="19">
        <v>185</v>
      </c>
      <c r="P23" s="19">
        <v>188</v>
      </c>
      <c r="Q23" s="19">
        <v>257</v>
      </c>
      <c r="R23" s="19">
        <v>220</v>
      </c>
      <c r="S23" s="19">
        <v>149</v>
      </c>
      <c r="T23" s="19">
        <v>145</v>
      </c>
      <c r="U23" s="19">
        <v>310</v>
      </c>
      <c r="V23" s="19">
        <v>197</v>
      </c>
      <c r="W23" s="19">
        <v>310</v>
      </c>
      <c r="X23" s="19">
        <v>301</v>
      </c>
      <c r="Y23" s="19">
        <v>303</v>
      </c>
    </row>
    <row r="24" spans="1:25" ht="15" thickTop="1" thickBot="1" x14ac:dyDescent="0.3">
      <c r="A24" s="18" t="s">
        <v>19</v>
      </c>
      <c r="B24" s="19">
        <v>260</v>
      </c>
      <c r="C24" s="19">
        <v>180</v>
      </c>
      <c r="D24" s="19">
        <v>210</v>
      </c>
      <c r="E24" s="19">
        <v>180</v>
      </c>
      <c r="F24" s="19">
        <v>140</v>
      </c>
      <c r="G24" s="19">
        <v>300</v>
      </c>
      <c r="H24" s="19">
        <v>260</v>
      </c>
      <c r="I24" s="19">
        <v>290</v>
      </c>
      <c r="J24" s="19">
        <v>250</v>
      </c>
      <c r="K24" s="19">
        <v>200</v>
      </c>
      <c r="L24" s="19">
        <v>190</v>
      </c>
      <c r="M24" s="19">
        <v>210</v>
      </c>
      <c r="N24" s="19">
        <v>140</v>
      </c>
      <c r="O24" s="19">
        <v>130</v>
      </c>
      <c r="P24" s="19">
        <v>120</v>
      </c>
      <c r="Q24" s="19">
        <v>300</v>
      </c>
      <c r="R24" s="19">
        <v>320</v>
      </c>
      <c r="S24" s="19">
        <v>210</v>
      </c>
      <c r="T24" s="19">
        <v>20</v>
      </c>
      <c r="U24" s="19">
        <v>180</v>
      </c>
      <c r="V24" s="19">
        <v>160</v>
      </c>
      <c r="W24" s="19">
        <v>180</v>
      </c>
      <c r="X24" s="19">
        <v>130</v>
      </c>
      <c r="Y24" s="19">
        <v>130</v>
      </c>
    </row>
    <row r="25" spans="1:25" ht="15" thickTop="1" thickBot="1" x14ac:dyDescent="0.3">
      <c r="A25" s="18" t="s">
        <v>20</v>
      </c>
      <c r="B25" s="19">
        <v>2</v>
      </c>
      <c r="C25" s="19">
        <v>2</v>
      </c>
      <c r="D25" s="19">
        <v>1</v>
      </c>
      <c r="E25" s="19">
        <v>8</v>
      </c>
      <c r="F25" s="19">
        <v>2</v>
      </c>
      <c r="G25" s="19">
        <v>4</v>
      </c>
      <c r="H25" s="19">
        <v>1</v>
      </c>
      <c r="I25" s="19">
        <v>1</v>
      </c>
      <c r="J25" s="19">
        <v>3</v>
      </c>
      <c r="K25" s="19">
        <v>1</v>
      </c>
      <c r="L25" s="19">
        <v>5</v>
      </c>
      <c r="M25" s="19">
        <v>6</v>
      </c>
      <c r="N25" s="19">
        <v>40</v>
      </c>
      <c r="O25" s="19">
        <v>46</v>
      </c>
      <c r="P25" s="19">
        <v>38</v>
      </c>
      <c r="Q25" s="19">
        <v>4</v>
      </c>
      <c r="R25" s="19">
        <v>2</v>
      </c>
      <c r="S25" s="19">
        <v>3</v>
      </c>
      <c r="T25" s="19">
        <v>109</v>
      </c>
      <c r="U25" s="19">
        <v>5</v>
      </c>
      <c r="V25" s="19">
        <v>6</v>
      </c>
      <c r="W25" s="19">
        <v>11</v>
      </c>
      <c r="X25" s="19">
        <v>17</v>
      </c>
      <c r="Y25" s="19">
        <v>19</v>
      </c>
    </row>
    <row r="26" spans="1:25" ht="15" thickTop="1" thickBot="1" x14ac:dyDescent="0.3">
      <c r="A26" s="18" t="s">
        <v>21</v>
      </c>
      <c r="B26" s="19">
        <v>50</v>
      </c>
      <c r="C26" s="19">
        <v>40</v>
      </c>
      <c r="D26" s="19">
        <v>20</v>
      </c>
      <c r="E26" s="19">
        <v>50</v>
      </c>
      <c r="F26" s="19">
        <v>40</v>
      </c>
      <c r="G26" s="19">
        <v>50</v>
      </c>
      <c r="H26" s="19">
        <v>20</v>
      </c>
      <c r="I26" s="19">
        <v>20</v>
      </c>
      <c r="J26" s="19">
        <v>40</v>
      </c>
      <c r="K26" s="19">
        <v>20</v>
      </c>
      <c r="L26" s="19">
        <v>30</v>
      </c>
      <c r="M26" s="19">
        <v>40</v>
      </c>
      <c r="N26" s="19">
        <v>50</v>
      </c>
      <c r="O26" s="19">
        <v>60</v>
      </c>
      <c r="P26" s="19">
        <v>50</v>
      </c>
      <c r="Q26" s="19">
        <v>60</v>
      </c>
      <c r="R26" s="19">
        <v>60</v>
      </c>
      <c r="S26" s="19">
        <v>40</v>
      </c>
      <c r="T26" s="19">
        <v>20</v>
      </c>
      <c r="U26" s="19">
        <v>30</v>
      </c>
      <c r="V26" s="19">
        <v>30</v>
      </c>
      <c r="W26" s="19">
        <v>30</v>
      </c>
      <c r="X26" s="19">
        <v>40</v>
      </c>
      <c r="Y26" s="19">
        <v>50</v>
      </c>
    </row>
    <row r="27" spans="1:25" ht="15" thickTop="1" thickBot="1" x14ac:dyDescent="0.3">
      <c r="A27" s="18" t="s">
        <v>22</v>
      </c>
      <c r="B27" s="19">
        <v>30</v>
      </c>
      <c r="C27" s="19">
        <v>40</v>
      </c>
      <c r="D27" s="19">
        <v>10</v>
      </c>
      <c r="E27" s="19">
        <v>10</v>
      </c>
      <c r="F27" s="19">
        <v>20</v>
      </c>
      <c r="G27" s="19">
        <v>10</v>
      </c>
      <c r="H27" s="19">
        <v>10</v>
      </c>
      <c r="I27" s="19">
        <v>90</v>
      </c>
      <c r="J27" s="19">
        <v>40</v>
      </c>
      <c r="K27" s="19">
        <v>10</v>
      </c>
      <c r="L27" s="19">
        <v>30</v>
      </c>
      <c r="M27" s="19">
        <v>10</v>
      </c>
      <c r="N27" s="19">
        <v>50</v>
      </c>
      <c r="O27" s="19">
        <v>20</v>
      </c>
      <c r="P27" s="19">
        <v>10</v>
      </c>
      <c r="Q27" s="19">
        <v>10</v>
      </c>
      <c r="R27" s="19">
        <v>10</v>
      </c>
      <c r="S27" s="19">
        <v>10</v>
      </c>
      <c r="T27" s="19">
        <v>10</v>
      </c>
      <c r="U27" s="19">
        <v>30</v>
      </c>
      <c r="V27" s="19">
        <v>40</v>
      </c>
      <c r="W27" s="19">
        <v>20</v>
      </c>
      <c r="X27" s="19">
        <v>30</v>
      </c>
      <c r="Y27" s="19">
        <v>40</v>
      </c>
    </row>
    <row r="28" spans="1:25" ht="15" thickTop="1" thickBot="1" x14ac:dyDescent="0.3">
      <c r="A28" s="18" t="s">
        <v>23</v>
      </c>
      <c r="B28" s="19">
        <v>30</v>
      </c>
      <c r="C28" s="19">
        <v>30</v>
      </c>
      <c r="D28" s="19">
        <v>30</v>
      </c>
      <c r="E28" s="19">
        <v>30</v>
      </c>
      <c r="F28" s="19">
        <v>30</v>
      </c>
      <c r="G28" s="19">
        <v>30</v>
      </c>
      <c r="H28" s="19">
        <v>30</v>
      </c>
      <c r="I28" s="19">
        <v>30</v>
      </c>
      <c r="J28" s="19">
        <v>30</v>
      </c>
      <c r="K28" s="19">
        <v>100</v>
      </c>
      <c r="L28" s="19">
        <v>30</v>
      </c>
      <c r="M28" s="19">
        <v>30</v>
      </c>
      <c r="N28" s="19">
        <v>340</v>
      </c>
      <c r="O28" s="19">
        <v>540</v>
      </c>
      <c r="P28" s="19">
        <v>330</v>
      </c>
      <c r="Q28" s="19">
        <v>30</v>
      </c>
      <c r="R28" s="19">
        <v>30</v>
      </c>
      <c r="S28" s="19">
        <v>30</v>
      </c>
      <c r="T28" s="19">
        <v>30</v>
      </c>
      <c r="U28" s="19">
        <v>240</v>
      </c>
      <c r="V28" s="19">
        <v>60</v>
      </c>
      <c r="W28" s="19">
        <v>120</v>
      </c>
      <c r="X28" s="19">
        <v>190</v>
      </c>
      <c r="Y28" s="19">
        <v>210</v>
      </c>
    </row>
    <row r="29" spans="1:25" ht="15" thickTop="1" thickBot="1" x14ac:dyDescent="0.3">
      <c r="A29" s="18" t="s">
        <v>24</v>
      </c>
      <c r="B29" s="19">
        <v>21</v>
      </c>
      <c r="C29" s="19">
        <v>21</v>
      </c>
      <c r="D29" s="19">
        <v>20</v>
      </c>
      <c r="E29" s="19">
        <v>22</v>
      </c>
      <c r="F29" s="19">
        <v>24</v>
      </c>
      <c r="G29" s="19">
        <v>19</v>
      </c>
      <c r="H29" s="19">
        <v>20</v>
      </c>
      <c r="I29" s="19">
        <v>20</v>
      </c>
      <c r="J29" s="19">
        <v>20</v>
      </c>
      <c r="K29" s="19">
        <v>21</v>
      </c>
      <c r="L29" s="19">
        <v>17</v>
      </c>
      <c r="M29" s="19">
        <v>19</v>
      </c>
      <c r="N29" s="19">
        <v>21</v>
      </c>
      <c r="O29" s="19">
        <v>22</v>
      </c>
      <c r="P29" s="19">
        <v>21</v>
      </c>
      <c r="Q29" s="19">
        <v>17</v>
      </c>
      <c r="R29" s="19">
        <v>17</v>
      </c>
      <c r="S29" s="19">
        <v>21</v>
      </c>
      <c r="T29" s="19">
        <v>20</v>
      </c>
      <c r="U29" s="19">
        <v>20</v>
      </c>
      <c r="V29" s="19">
        <v>18</v>
      </c>
      <c r="W29" s="19">
        <v>18</v>
      </c>
      <c r="X29" s="19">
        <v>19</v>
      </c>
      <c r="Y29" s="19">
        <v>19</v>
      </c>
    </row>
    <row r="30" spans="1:25" ht="15" thickTop="1" thickBot="1" x14ac:dyDescent="0.3">
      <c r="A30" s="18" t="s">
        <v>25</v>
      </c>
      <c r="B30" s="19">
        <v>1</v>
      </c>
      <c r="C30" s="19">
        <v>1</v>
      </c>
      <c r="D30" s="19">
        <v>1</v>
      </c>
      <c r="E30" s="19">
        <v>2</v>
      </c>
      <c r="F30" s="19">
        <v>1</v>
      </c>
      <c r="G30" s="19">
        <v>1</v>
      </c>
      <c r="H30" s="19">
        <v>1</v>
      </c>
      <c r="I30" s="19">
        <v>1</v>
      </c>
      <c r="J30" s="19">
        <v>1</v>
      </c>
      <c r="K30" s="19">
        <v>1</v>
      </c>
      <c r="L30" s="19">
        <v>1</v>
      </c>
      <c r="M30" s="19">
        <v>1</v>
      </c>
      <c r="N30" s="19">
        <v>1</v>
      </c>
      <c r="O30" s="19">
        <v>1</v>
      </c>
      <c r="P30" s="19">
        <v>1</v>
      </c>
      <c r="Q30" s="19">
        <v>1</v>
      </c>
      <c r="R30" s="19">
        <v>1</v>
      </c>
      <c r="S30" s="19">
        <v>1</v>
      </c>
      <c r="T30" s="19">
        <v>1</v>
      </c>
      <c r="U30" s="19">
        <v>1</v>
      </c>
      <c r="V30" s="19">
        <v>1</v>
      </c>
      <c r="W30" s="19">
        <v>1</v>
      </c>
      <c r="X30" s="19">
        <v>1</v>
      </c>
      <c r="Y30" s="19">
        <v>2</v>
      </c>
    </row>
    <row r="31" spans="1:25" ht="15" thickTop="1" thickBot="1" x14ac:dyDescent="0.3">
      <c r="A31" s="18" t="s">
        <v>26</v>
      </c>
      <c r="B31" s="19">
        <v>5</v>
      </c>
      <c r="C31" s="19">
        <v>5</v>
      </c>
      <c r="D31" s="19">
        <v>5</v>
      </c>
      <c r="E31" s="19">
        <v>28</v>
      </c>
      <c r="F31" s="19">
        <v>5</v>
      </c>
      <c r="G31" s="19">
        <v>7</v>
      </c>
      <c r="H31" s="19">
        <v>5</v>
      </c>
      <c r="I31" s="19">
        <v>5</v>
      </c>
      <c r="J31" s="19">
        <v>9</v>
      </c>
      <c r="K31" s="19">
        <v>8</v>
      </c>
      <c r="L31" s="19">
        <v>12</v>
      </c>
      <c r="M31" s="19">
        <v>18</v>
      </c>
      <c r="N31" s="19">
        <v>30</v>
      </c>
      <c r="O31" s="19">
        <v>49</v>
      </c>
      <c r="P31" s="19">
        <v>16</v>
      </c>
      <c r="Q31" s="19">
        <v>17</v>
      </c>
      <c r="R31" s="19">
        <v>5</v>
      </c>
      <c r="S31" s="19">
        <v>5</v>
      </c>
      <c r="T31" s="19">
        <v>5</v>
      </c>
      <c r="U31" s="19">
        <v>11</v>
      </c>
      <c r="V31" s="19">
        <v>11</v>
      </c>
      <c r="W31" s="19">
        <v>6</v>
      </c>
      <c r="X31" s="19">
        <v>6</v>
      </c>
      <c r="Y31" s="19">
        <v>24</v>
      </c>
    </row>
    <row r="32" spans="1:25" ht="15" thickTop="1" thickBot="1" x14ac:dyDescent="0.3">
      <c r="A32" s="18" t="s">
        <v>27</v>
      </c>
      <c r="B32" s="19">
        <v>115</v>
      </c>
      <c r="C32" s="19">
        <v>154</v>
      </c>
      <c r="D32" s="19">
        <v>105</v>
      </c>
      <c r="E32" s="19">
        <v>253</v>
      </c>
      <c r="F32" s="19">
        <v>143</v>
      </c>
      <c r="G32" s="19">
        <v>68</v>
      </c>
      <c r="H32" s="19">
        <v>115</v>
      </c>
      <c r="I32" s="19">
        <v>117</v>
      </c>
      <c r="J32" s="19">
        <v>122</v>
      </c>
      <c r="K32" s="19">
        <v>125</v>
      </c>
      <c r="L32" s="19">
        <v>108</v>
      </c>
      <c r="M32" s="19">
        <v>145</v>
      </c>
      <c r="N32" s="19">
        <v>29</v>
      </c>
      <c r="O32" s="19">
        <v>88</v>
      </c>
      <c r="P32" s="19">
        <v>56</v>
      </c>
      <c r="Q32" s="19">
        <v>26</v>
      </c>
      <c r="R32" s="19">
        <v>18</v>
      </c>
      <c r="S32" s="19">
        <v>134</v>
      </c>
      <c r="T32" s="19">
        <v>86</v>
      </c>
      <c r="U32" s="19">
        <v>144</v>
      </c>
      <c r="V32" s="19">
        <v>169</v>
      </c>
      <c r="W32" s="19">
        <v>112</v>
      </c>
      <c r="X32" s="19">
        <v>98</v>
      </c>
      <c r="Y32" s="19">
        <v>103</v>
      </c>
    </row>
    <row r="33" spans="1:25" ht="15" thickTop="1" thickBot="1" x14ac:dyDescent="0.3">
      <c r="A33" s="18" t="s">
        <v>28</v>
      </c>
      <c r="B33" s="19">
        <v>24</v>
      </c>
      <c r="C33" s="19">
        <v>24</v>
      </c>
      <c r="D33" s="19">
        <v>22</v>
      </c>
      <c r="E33" s="19">
        <v>54</v>
      </c>
      <c r="F33" s="19">
        <v>18</v>
      </c>
      <c r="G33" s="19">
        <v>18</v>
      </c>
      <c r="H33" s="19">
        <v>18</v>
      </c>
      <c r="I33" s="19">
        <v>15</v>
      </c>
      <c r="J33" s="19">
        <v>16</v>
      </c>
      <c r="K33" s="19">
        <v>15</v>
      </c>
      <c r="L33" s="19">
        <v>8</v>
      </c>
      <c r="M33" s="19">
        <v>8</v>
      </c>
      <c r="N33" s="19">
        <v>18</v>
      </c>
      <c r="O33" s="19">
        <v>18</v>
      </c>
      <c r="P33" s="19">
        <v>18</v>
      </c>
      <c r="Q33" s="19">
        <v>21</v>
      </c>
      <c r="R33" s="19">
        <v>17</v>
      </c>
      <c r="S33" s="19">
        <v>18</v>
      </c>
      <c r="T33" s="19">
        <v>15</v>
      </c>
      <c r="U33" s="19">
        <v>16</v>
      </c>
      <c r="V33" s="19">
        <v>11</v>
      </c>
      <c r="W33" s="19">
        <v>10</v>
      </c>
      <c r="X33" s="19">
        <v>10</v>
      </c>
      <c r="Y33" s="19">
        <v>11</v>
      </c>
    </row>
    <row r="34" spans="1:25" ht="15" thickTop="1" thickBot="1" x14ac:dyDescent="0.3">
      <c r="A34" s="18" t="s">
        <v>29</v>
      </c>
      <c r="B34" s="19">
        <v>21</v>
      </c>
      <c r="C34" s="19">
        <v>15</v>
      </c>
      <c r="D34" s="19">
        <v>15</v>
      </c>
      <c r="E34" s="19">
        <v>21</v>
      </c>
      <c r="F34" s="19">
        <v>14</v>
      </c>
      <c r="G34" s="19">
        <v>22</v>
      </c>
      <c r="H34" s="19">
        <v>17</v>
      </c>
      <c r="I34" s="19">
        <v>19</v>
      </c>
      <c r="J34" s="19">
        <v>18</v>
      </c>
      <c r="K34" s="19">
        <v>12</v>
      </c>
      <c r="L34" s="19">
        <v>15</v>
      </c>
      <c r="M34" s="19">
        <v>16</v>
      </c>
      <c r="N34" s="19">
        <v>5</v>
      </c>
      <c r="O34" s="19">
        <v>3</v>
      </c>
      <c r="P34" s="19">
        <v>4</v>
      </c>
      <c r="Q34" s="19">
        <v>24</v>
      </c>
      <c r="R34" s="19">
        <v>27</v>
      </c>
      <c r="S34" s="19">
        <v>21</v>
      </c>
      <c r="T34" s="19">
        <v>3</v>
      </c>
      <c r="U34" s="19">
        <v>15</v>
      </c>
      <c r="V34" s="19">
        <v>13</v>
      </c>
      <c r="W34" s="19">
        <v>11</v>
      </c>
      <c r="X34" s="19">
        <v>7</v>
      </c>
      <c r="Y34" s="19">
        <v>7</v>
      </c>
    </row>
    <row r="35" spans="1:25" ht="15" thickTop="1" thickBot="1" x14ac:dyDescent="0.3">
      <c r="A35" s="18" t="s">
        <v>30</v>
      </c>
      <c r="B35" s="20">
        <v>0.5</v>
      </c>
      <c r="C35" s="20">
        <v>0.5</v>
      </c>
      <c r="D35" s="19">
        <v>1</v>
      </c>
      <c r="E35" s="20">
        <v>0.5</v>
      </c>
      <c r="F35" s="19">
        <v>1.2</v>
      </c>
      <c r="G35" s="20">
        <v>0.5</v>
      </c>
      <c r="H35" s="20">
        <v>0.5</v>
      </c>
      <c r="I35" s="19">
        <v>0.9</v>
      </c>
      <c r="J35" s="20">
        <v>0.5</v>
      </c>
      <c r="K35" s="19">
        <v>1</v>
      </c>
      <c r="L35" s="19">
        <v>31</v>
      </c>
      <c r="M35" s="19">
        <v>0.5</v>
      </c>
      <c r="N35" s="19">
        <v>2.5</v>
      </c>
      <c r="O35" s="19">
        <v>100</v>
      </c>
      <c r="P35" s="19">
        <v>0.9</v>
      </c>
      <c r="Q35" s="20">
        <v>0.5</v>
      </c>
      <c r="R35" s="19">
        <v>1.2</v>
      </c>
      <c r="S35" s="20">
        <v>0.5</v>
      </c>
      <c r="T35" s="20">
        <v>0.5</v>
      </c>
      <c r="U35" s="19">
        <v>5.2</v>
      </c>
      <c r="V35" s="19">
        <v>0.8</v>
      </c>
      <c r="W35" s="19">
        <v>1.5</v>
      </c>
      <c r="X35" s="19">
        <v>1.6</v>
      </c>
      <c r="Y35" s="19">
        <v>2</v>
      </c>
    </row>
    <row r="36" spans="1:25" ht="15" thickTop="1" thickBot="1" x14ac:dyDescent="0.3">
      <c r="A36" s="18" t="s">
        <v>31</v>
      </c>
      <c r="B36" s="20">
        <v>0.2</v>
      </c>
      <c r="C36" s="20">
        <v>0.2</v>
      </c>
      <c r="D36" s="19">
        <v>0.2</v>
      </c>
      <c r="E36" s="20">
        <v>0.2</v>
      </c>
      <c r="F36" s="19">
        <v>0.2</v>
      </c>
      <c r="G36" s="20">
        <v>0.2</v>
      </c>
      <c r="H36" s="20">
        <v>0.2</v>
      </c>
      <c r="I36" s="19">
        <v>0.2</v>
      </c>
      <c r="J36" s="20">
        <v>0.2</v>
      </c>
      <c r="K36" s="19">
        <v>0.2</v>
      </c>
      <c r="L36" s="20">
        <v>0.2</v>
      </c>
      <c r="M36" s="20">
        <v>0.2</v>
      </c>
      <c r="N36" s="19">
        <v>0.2</v>
      </c>
      <c r="O36" s="19">
        <v>0.2</v>
      </c>
      <c r="P36" s="19">
        <v>0.2</v>
      </c>
      <c r="Q36" s="20">
        <v>0.2</v>
      </c>
      <c r="R36" s="19">
        <v>0.2</v>
      </c>
      <c r="S36" s="20">
        <v>0.2</v>
      </c>
      <c r="T36" s="20">
        <v>0.2</v>
      </c>
      <c r="U36" s="19">
        <v>0.2</v>
      </c>
      <c r="V36" s="20">
        <v>0.2</v>
      </c>
      <c r="W36" s="19">
        <v>0.2</v>
      </c>
      <c r="X36" s="19">
        <v>0.2</v>
      </c>
      <c r="Y36" s="19">
        <v>0.2</v>
      </c>
    </row>
    <row r="37" spans="1:25" ht="15" thickTop="1" thickBot="1" x14ac:dyDescent="0.3">
      <c r="A37" s="18" t="s">
        <v>32</v>
      </c>
      <c r="B37" s="19">
        <v>4</v>
      </c>
      <c r="C37" s="19">
        <v>4</v>
      </c>
      <c r="D37" s="19">
        <v>5</v>
      </c>
      <c r="E37" s="19">
        <v>15</v>
      </c>
      <c r="F37" s="19">
        <v>5</v>
      </c>
      <c r="G37" s="19">
        <v>4</v>
      </c>
      <c r="H37" s="19">
        <v>4</v>
      </c>
      <c r="I37" s="19">
        <v>4</v>
      </c>
      <c r="J37" s="19">
        <v>3</v>
      </c>
      <c r="K37" s="19">
        <v>4</v>
      </c>
      <c r="L37" s="19">
        <v>2</v>
      </c>
      <c r="M37" s="19">
        <v>2</v>
      </c>
      <c r="N37" s="19">
        <v>2</v>
      </c>
      <c r="O37" s="19">
        <v>1</v>
      </c>
      <c r="P37" s="19">
        <v>1</v>
      </c>
      <c r="Q37" s="19">
        <v>2</v>
      </c>
      <c r="R37" s="19">
        <v>4</v>
      </c>
      <c r="S37" s="19">
        <v>7</v>
      </c>
      <c r="T37" s="19">
        <v>5</v>
      </c>
      <c r="U37" s="19">
        <v>5</v>
      </c>
      <c r="V37" s="19">
        <v>4</v>
      </c>
      <c r="W37" s="19">
        <v>3</v>
      </c>
      <c r="X37" s="19">
        <v>4</v>
      </c>
      <c r="Y37" s="19">
        <v>6</v>
      </c>
    </row>
    <row r="38" spans="1:25" ht="15" thickTop="1" thickBot="1" x14ac:dyDescent="0.3">
      <c r="A38" s="18" t="s">
        <v>33</v>
      </c>
      <c r="B38" s="20">
        <v>0.5</v>
      </c>
      <c r="C38" s="20">
        <v>0.5</v>
      </c>
      <c r="D38" s="19">
        <v>0.5</v>
      </c>
      <c r="E38" s="19">
        <v>8.1999999999999993</v>
      </c>
      <c r="F38" s="19">
        <v>0.5</v>
      </c>
      <c r="G38" s="20">
        <v>0.5</v>
      </c>
      <c r="H38" s="20">
        <v>0.5</v>
      </c>
      <c r="I38" s="19">
        <v>0.7</v>
      </c>
      <c r="J38" s="20">
        <v>0.5</v>
      </c>
      <c r="K38" s="19">
        <v>1</v>
      </c>
      <c r="L38" s="19">
        <v>1.8</v>
      </c>
      <c r="M38" s="19">
        <v>2.1</v>
      </c>
      <c r="N38" s="19">
        <v>3</v>
      </c>
      <c r="O38" s="19">
        <v>1.9</v>
      </c>
      <c r="P38" s="19">
        <v>0.8</v>
      </c>
      <c r="Q38" s="20">
        <v>0.5</v>
      </c>
      <c r="R38" s="19">
        <v>0.6</v>
      </c>
      <c r="S38" s="20">
        <v>0.5</v>
      </c>
      <c r="T38" s="20">
        <v>0.5</v>
      </c>
      <c r="U38" s="19">
        <v>0.5</v>
      </c>
      <c r="V38" s="19">
        <v>0.9</v>
      </c>
      <c r="W38" s="19">
        <v>0.5</v>
      </c>
      <c r="X38" s="19">
        <v>0.6</v>
      </c>
      <c r="Y38" s="19">
        <v>1.2</v>
      </c>
    </row>
    <row r="39" spans="1:25" ht="15" thickTop="1" thickBot="1" x14ac:dyDescent="0.3">
      <c r="A39" s="18" t="s">
        <v>34</v>
      </c>
      <c r="B39" s="20">
        <v>0.5</v>
      </c>
      <c r="C39" s="19">
        <v>0.8</v>
      </c>
      <c r="D39" s="19">
        <v>0.6</v>
      </c>
      <c r="E39" s="19">
        <v>1.5</v>
      </c>
      <c r="F39" s="19">
        <v>0.9</v>
      </c>
      <c r="G39" s="19">
        <v>0.7</v>
      </c>
      <c r="H39" s="19">
        <v>0.7</v>
      </c>
      <c r="I39" s="19">
        <v>0.7</v>
      </c>
      <c r="J39" s="19">
        <v>1</v>
      </c>
      <c r="K39" s="19">
        <v>2.2999999999999998</v>
      </c>
      <c r="L39" s="19">
        <v>2</v>
      </c>
      <c r="M39" s="19">
        <v>2.5</v>
      </c>
      <c r="N39" s="19">
        <v>1.9</v>
      </c>
      <c r="O39" s="19">
        <v>1.5</v>
      </c>
      <c r="P39" s="19">
        <v>1</v>
      </c>
      <c r="Q39" s="19">
        <v>2.4</v>
      </c>
      <c r="R39" s="19">
        <v>1</v>
      </c>
      <c r="S39" s="19">
        <v>0.7</v>
      </c>
      <c r="T39" s="19">
        <v>1.1000000000000001</v>
      </c>
      <c r="U39" s="19">
        <v>1.2</v>
      </c>
      <c r="V39" s="19">
        <v>1</v>
      </c>
      <c r="W39" s="19">
        <v>2.4</v>
      </c>
      <c r="X39" s="19">
        <v>1.7</v>
      </c>
      <c r="Y39" s="19">
        <v>5.3</v>
      </c>
    </row>
    <row r="40" spans="1:25" ht="15" thickTop="1" thickBot="1" x14ac:dyDescent="0.3">
      <c r="A40" s="18" t="s">
        <v>35</v>
      </c>
      <c r="B40" s="19">
        <v>69.2</v>
      </c>
      <c r="C40" s="19">
        <v>29.4</v>
      </c>
      <c r="D40" s="19">
        <v>55.5</v>
      </c>
      <c r="E40" s="19">
        <v>19.399999999999999</v>
      </c>
      <c r="F40" s="19">
        <v>36.200000000000003</v>
      </c>
      <c r="G40" s="19">
        <v>133</v>
      </c>
      <c r="H40" s="19">
        <v>59.2</v>
      </c>
      <c r="I40" s="19">
        <v>49.5</v>
      </c>
      <c r="J40" s="19">
        <v>41.1</v>
      </c>
      <c r="K40" s="19">
        <v>51.8</v>
      </c>
      <c r="L40" s="19">
        <v>17.100000000000001</v>
      </c>
      <c r="M40" s="19">
        <v>16.399999999999999</v>
      </c>
      <c r="N40" s="19">
        <v>24.9</v>
      </c>
      <c r="O40" s="19">
        <v>23.8</v>
      </c>
      <c r="P40" s="19">
        <v>24.2</v>
      </c>
      <c r="Q40" s="19">
        <v>38.5</v>
      </c>
      <c r="R40" s="19">
        <v>69.900000000000006</v>
      </c>
      <c r="S40" s="19">
        <v>51.4</v>
      </c>
      <c r="T40" s="19">
        <v>44.5</v>
      </c>
      <c r="U40" s="19">
        <v>61</v>
      </c>
      <c r="V40" s="19">
        <v>40.200000000000003</v>
      </c>
      <c r="W40" s="19">
        <v>45.3</v>
      </c>
      <c r="X40" s="19">
        <v>42.6</v>
      </c>
      <c r="Y40" s="19">
        <v>42.2</v>
      </c>
    </row>
    <row r="41" spans="1:25" ht="15" thickTop="1" thickBot="1" x14ac:dyDescent="0.3">
      <c r="A41" s="18" t="s">
        <v>36</v>
      </c>
      <c r="B41" s="19">
        <v>94.1</v>
      </c>
      <c r="C41" s="19">
        <v>67.3</v>
      </c>
      <c r="D41" s="19">
        <v>112</v>
      </c>
      <c r="E41" s="19">
        <v>59.5</v>
      </c>
      <c r="F41" s="19">
        <v>70.7</v>
      </c>
      <c r="G41" s="19">
        <v>284</v>
      </c>
      <c r="H41" s="19">
        <v>126</v>
      </c>
      <c r="I41" s="19">
        <v>104</v>
      </c>
      <c r="J41" s="19">
        <v>84.4</v>
      </c>
      <c r="K41" s="19">
        <v>111</v>
      </c>
      <c r="L41" s="19">
        <v>38.200000000000003</v>
      </c>
      <c r="M41" s="19">
        <v>33.799999999999997</v>
      </c>
      <c r="N41" s="19">
        <v>53.3</v>
      </c>
      <c r="O41" s="19">
        <v>52.2</v>
      </c>
      <c r="P41" s="19">
        <v>52.5</v>
      </c>
      <c r="Q41" s="19">
        <v>76.8</v>
      </c>
      <c r="R41" s="19">
        <v>137</v>
      </c>
      <c r="S41" s="19">
        <v>109</v>
      </c>
      <c r="T41" s="19">
        <v>95.3</v>
      </c>
      <c r="U41" s="19">
        <v>122</v>
      </c>
      <c r="V41" s="19">
        <v>76.900000000000006</v>
      </c>
      <c r="W41" s="19">
        <v>97.6</v>
      </c>
      <c r="X41" s="19">
        <v>90.2</v>
      </c>
      <c r="Y41" s="19">
        <v>91.8</v>
      </c>
    </row>
    <row r="42" spans="1:25" ht="15" thickTop="1" thickBot="1" x14ac:dyDescent="0.3">
      <c r="A42" s="18" t="s">
        <v>37</v>
      </c>
      <c r="B42" s="19">
        <v>16.5</v>
      </c>
      <c r="C42" s="19">
        <v>7.28</v>
      </c>
      <c r="D42" s="19">
        <v>13.2</v>
      </c>
      <c r="E42" s="19">
        <v>8.66</v>
      </c>
      <c r="F42" s="19">
        <v>9.57</v>
      </c>
      <c r="G42" s="19">
        <v>33</v>
      </c>
      <c r="H42" s="19">
        <v>14.9</v>
      </c>
      <c r="I42" s="19">
        <v>12</v>
      </c>
      <c r="J42" s="19">
        <v>10.6</v>
      </c>
      <c r="K42" s="19">
        <v>13.3</v>
      </c>
      <c r="L42" s="19">
        <v>4.55</v>
      </c>
      <c r="M42" s="19">
        <v>3.98</v>
      </c>
      <c r="N42" s="19">
        <v>6.84</v>
      </c>
      <c r="O42" s="19">
        <v>6.65</v>
      </c>
      <c r="P42" s="19">
        <v>6.61</v>
      </c>
      <c r="Q42" s="19">
        <v>9.35</v>
      </c>
      <c r="R42" s="19">
        <v>16.2</v>
      </c>
      <c r="S42" s="19">
        <v>12.9</v>
      </c>
      <c r="T42" s="19">
        <v>11.3</v>
      </c>
      <c r="U42" s="19">
        <v>14.6</v>
      </c>
      <c r="V42" s="19">
        <v>10.1</v>
      </c>
      <c r="W42" s="19">
        <v>11.9</v>
      </c>
      <c r="X42" s="19">
        <v>11.1</v>
      </c>
      <c r="Y42" s="19">
        <v>11.6</v>
      </c>
    </row>
    <row r="43" spans="1:25" ht="15" thickTop="1" thickBot="1" x14ac:dyDescent="0.3">
      <c r="A43" s="18" t="s">
        <v>38</v>
      </c>
      <c r="B43" s="19">
        <v>63.4</v>
      </c>
      <c r="C43" s="19">
        <v>27.4</v>
      </c>
      <c r="D43" s="19">
        <v>50.5</v>
      </c>
      <c r="E43" s="19">
        <v>34.700000000000003</v>
      </c>
      <c r="F43" s="19">
        <v>36.1</v>
      </c>
      <c r="G43" s="19">
        <v>126</v>
      </c>
      <c r="H43" s="19">
        <v>56.7</v>
      </c>
      <c r="I43" s="19">
        <v>48.1</v>
      </c>
      <c r="J43" s="19">
        <v>41.3</v>
      </c>
      <c r="K43" s="19">
        <v>53.5</v>
      </c>
      <c r="L43" s="19">
        <v>18.5</v>
      </c>
      <c r="M43" s="19">
        <v>15.6</v>
      </c>
      <c r="N43" s="19">
        <v>29.4</v>
      </c>
      <c r="O43" s="19">
        <v>28.8</v>
      </c>
      <c r="P43" s="19">
        <v>29</v>
      </c>
      <c r="Q43" s="19">
        <v>36.4</v>
      </c>
      <c r="R43" s="19">
        <v>63.1</v>
      </c>
      <c r="S43" s="19">
        <v>52.2</v>
      </c>
      <c r="T43" s="19">
        <v>43.5</v>
      </c>
      <c r="U43" s="19">
        <v>55.7</v>
      </c>
      <c r="V43" s="19">
        <v>37.9</v>
      </c>
      <c r="W43" s="19">
        <v>47.3</v>
      </c>
      <c r="X43" s="19">
        <v>44.9</v>
      </c>
      <c r="Y43" s="19">
        <v>47.9</v>
      </c>
    </row>
    <row r="44" spans="1:25" ht="15" thickTop="1" thickBot="1" x14ac:dyDescent="0.3">
      <c r="A44" s="18" t="s">
        <v>39</v>
      </c>
      <c r="B44" s="19">
        <v>13.7</v>
      </c>
      <c r="C44" s="19">
        <v>6</v>
      </c>
      <c r="D44" s="19">
        <v>10.199999999999999</v>
      </c>
      <c r="E44" s="19">
        <v>11.8</v>
      </c>
      <c r="F44" s="19">
        <v>7.5</v>
      </c>
      <c r="G44" s="19">
        <v>23.3</v>
      </c>
      <c r="H44" s="19">
        <v>12.3</v>
      </c>
      <c r="I44" s="19">
        <v>10.1</v>
      </c>
      <c r="J44" s="19">
        <v>9.6</v>
      </c>
      <c r="K44" s="19">
        <v>11.8</v>
      </c>
      <c r="L44" s="19">
        <v>4.9000000000000004</v>
      </c>
      <c r="M44" s="19">
        <v>4</v>
      </c>
      <c r="N44" s="19">
        <v>6.4</v>
      </c>
      <c r="O44" s="19">
        <v>6.6</v>
      </c>
      <c r="P44" s="19">
        <v>6.5</v>
      </c>
      <c r="Q44" s="19">
        <v>7.8</v>
      </c>
      <c r="R44" s="19">
        <v>11.9</v>
      </c>
      <c r="S44" s="19">
        <v>14.8</v>
      </c>
      <c r="T44" s="19">
        <v>9.6</v>
      </c>
      <c r="U44" s="19">
        <v>11.8</v>
      </c>
      <c r="V44" s="19">
        <v>8.1</v>
      </c>
      <c r="W44" s="19">
        <v>9.5</v>
      </c>
      <c r="X44" s="19">
        <v>9.4</v>
      </c>
      <c r="Y44" s="19">
        <v>10.1</v>
      </c>
    </row>
    <row r="45" spans="1:25" ht="15" thickTop="1" thickBot="1" x14ac:dyDescent="0.3">
      <c r="A45" s="18" t="s">
        <v>40</v>
      </c>
      <c r="B45" s="19">
        <v>1.48</v>
      </c>
      <c r="C45" s="19">
        <v>0.83</v>
      </c>
      <c r="D45" s="19">
        <v>1.46</v>
      </c>
      <c r="E45" s="19">
        <v>0.15</v>
      </c>
      <c r="F45" s="19">
        <v>0.86</v>
      </c>
      <c r="G45" s="19">
        <v>2.85</v>
      </c>
      <c r="H45" s="19">
        <v>1.69</v>
      </c>
      <c r="I45" s="19">
        <v>1.35</v>
      </c>
      <c r="J45" s="19">
        <v>1.31</v>
      </c>
      <c r="K45" s="19">
        <v>1.37</v>
      </c>
      <c r="L45" s="19">
        <v>0.88</v>
      </c>
      <c r="M45" s="19">
        <v>0.71</v>
      </c>
      <c r="N45" s="19">
        <v>1.98</v>
      </c>
      <c r="O45" s="19">
        <v>1.85</v>
      </c>
      <c r="P45" s="19">
        <v>1.86</v>
      </c>
      <c r="Q45" s="19">
        <v>1.21</v>
      </c>
      <c r="R45" s="19">
        <v>1.29</v>
      </c>
      <c r="S45" s="19">
        <v>1.88</v>
      </c>
      <c r="T45" s="19">
        <v>0.97</v>
      </c>
      <c r="U45" s="19">
        <v>1.47</v>
      </c>
      <c r="V45" s="19">
        <v>0.96</v>
      </c>
      <c r="W45" s="19">
        <v>1.52</v>
      </c>
      <c r="X45" s="19">
        <v>1.72</v>
      </c>
      <c r="Y45" s="19">
        <v>1.85</v>
      </c>
    </row>
    <row r="46" spans="1:25" ht="15" thickTop="1" thickBot="1" x14ac:dyDescent="0.3">
      <c r="A46" s="18" t="s">
        <v>41</v>
      </c>
      <c r="B46" s="19">
        <v>13.3</v>
      </c>
      <c r="C46" s="19">
        <v>5.4</v>
      </c>
      <c r="D46" s="19">
        <v>8.6</v>
      </c>
      <c r="E46" s="19">
        <v>12.2</v>
      </c>
      <c r="F46" s="19">
        <v>6.3</v>
      </c>
      <c r="G46" s="19">
        <v>15.1</v>
      </c>
      <c r="H46" s="19">
        <v>10.3</v>
      </c>
      <c r="I46" s="19">
        <v>9.4</v>
      </c>
      <c r="J46" s="19">
        <v>8.3000000000000007</v>
      </c>
      <c r="K46" s="19">
        <v>10.199999999999999</v>
      </c>
      <c r="L46" s="19">
        <v>4.4000000000000004</v>
      </c>
      <c r="M46" s="19">
        <v>3.8</v>
      </c>
      <c r="N46" s="19">
        <v>6</v>
      </c>
      <c r="O46" s="19">
        <v>6.2</v>
      </c>
      <c r="P46" s="19">
        <v>6</v>
      </c>
      <c r="Q46" s="19">
        <v>7.4</v>
      </c>
      <c r="R46" s="19">
        <v>9.4</v>
      </c>
      <c r="S46" s="19">
        <v>15.2</v>
      </c>
      <c r="T46" s="19">
        <v>8.1</v>
      </c>
      <c r="U46" s="19">
        <v>9.5</v>
      </c>
      <c r="V46" s="19">
        <v>6.6</v>
      </c>
      <c r="W46" s="19">
        <v>8.4</v>
      </c>
      <c r="X46" s="19">
        <v>8.1</v>
      </c>
      <c r="Y46" s="19">
        <v>8.5</v>
      </c>
    </row>
    <row r="47" spans="1:25" ht="15" thickTop="1" thickBot="1" x14ac:dyDescent="0.3">
      <c r="A47" s="18" t="s">
        <v>42</v>
      </c>
      <c r="B47" s="19">
        <v>2</v>
      </c>
      <c r="C47" s="19">
        <v>1</v>
      </c>
      <c r="D47" s="19">
        <v>1.4</v>
      </c>
      <c r="E47" s="19">
        <v>2.8</v>
      </c>
      <c r="F47" s="19">
        <v>1.2</v>
      </c>
      <c r="G47" s="19">
        <v>2.2999999999999998</v>
      </c>
      <c r="H47" s="19">
        <v>1.8</v>
      </c>
      <c r="I47" s="19">
        <v>1.6</v>
      </c>
      <c r="J47" s="19">
        <v>1.6</v>
      </c>
      <c r="K47" s="19">
        <v>1.7</v>
      </c>
      <c r="L47" s="19">
        <v>0.8</v>
      </c>
      <c r="M47" s="19">
        <v>0.7</v>
      </c>
      <c r="N47" s="19">
        <v>1</v>
      </c>
      <c r="O47" s="19">
        <v>1</v>
      </c>
      <c r="P47" s="19">
        <v>0.9</v>
      </c>
      <c r="Q47" s="19">
        <v>1.3</v>
      </c>
      <c r="R47" s="19">
        <v>1.4</v>
      </c>
      <c r="S47" s="19">
        <v>2.8</v>
      </c>
      <c r="T47" s="19">
        <v>1.5</v>
      </c>
      <c r="U47" s="19">
        <v>1.5</v>
      </c>
      <c r="V47" s="19">
        <v>1.3</v>
      </c>
      <c r="W47" s="19">
        <v>1.3</v>
      </c>
      <c r="X47" s="19">
        <v>1.3</v>
      </c>
      <c r="Y47" s="19">
        <v>1.4</v>
      </c>
    </row>
    <row r="48" spans="1:25" ht="15" thickTop="1" thickBot="1" x14ac:dyDescent="0.3">
      <c r="A48" s="18" t="s">
        <v>43</v>
      </c>
      <c r="B48" s="19">
        <v>11.5</v>
      </c>
      <c r="C48" s="19">
        <v>6.8</v>
      </c>
      <c r="D48" s="19">
        <v>8.1</v>
      </c>
      <c r="E48" s="19">
        <v>19.3</v>
      </c>
      <c r="F48" s="19">
        <v>8.3000000000000007</v>
      </c>
      <c r="G48" s="19">
        <v>12.2</v>
      </c>
      <c r="H48" s="19">
        <v>11.5</v>
      </c>
      <c r="I48" s="19">
        <v>9.8000000000000007</v>
      </c>
      <c r="J48" s="19">
        <v>10.199999999999999</v>
      </c>
      <c r="K48" s="19">
        <v>10.3</v>
      </c>
      <c r="L48" s="19">
        <v>5.6</v>
      </c>
      <c r="M48" s="19">
        <v>5</v>
      </c>
      <c r="N48" s="19">
        <v>5.6</v>
      </c>
      <c r="O48" s="19">
        <v>5.8</v>
      </c>
      <c r="P48" s="19">
        <v>5.4</v>
      </c>
      <c r="Q48" s="19">
        <v>7.9</v>
      </c>
      <c r="R48" s="19">
        <v>8.4</v>
      </c>
      <c r="S48" s="19">
        <v>18.100000000000001</v>
      </c>
      <c r="T48" s="19">
        <v>9.8000000000000007</v>
      </c>
      <c r="U48" s="19">
        <v>9.1999999999999993</v>
      </c>
      <c r="V48" s="19">
        <v>8.5</v>
      </c>
      <c r="W48" s="19">
        <v>8</v>
      </c>
      <c r="X48" s="19">
        <v>7.5</v>
      </c>
      <c r="Y48" s="19">
        <v>8</v>
      </c>
    </row>
    <row r="49" spans="1:25" ht="15" thickTop="1" thickBot="1" x14ac:dyDescent="0.3">
      <c r="A49" s="18" t="s">
        <v>44</v>
      </c>
      <c r="B49" s="19">
        <v>2.2000000000000002</v>
      </c>
      <c r="C49" s="19">
        <v>1.4</v>
      </c>
      <c r="D49" s="19">
        <v>1.6</v>
      </c>
      <c r="E49" s="19">
        <v>4.0999999999999996</v>
      </c>
      <c r="F49" s="19">
        <v>1.8</v>
      </c>
      <c r="G49" s="19">
        <v>2.2000000000000002</v>
      </c>
      <c r="H49" s="19">
        <v>2.2999999999999998</v>
      </c>
      <c r="I49" s="19">
        <v>2</v>
      </c>
      <c r="J49" s="19">
        <v>2.1</v>
      </c>
      <c r="K49" s="19">
        <v>2.1</v>
      </c>
      <c r="L49" s="19">
        <v>1.2</v>
      </c>
      <c r="M49" s="19">
        <v>1.1000000000000001</v>
      </c>
      <c r="N49" s="19">
        <v>1.1000000000000001</v>
      </c>
      <c r="O49" s="19">
        <v>1.1000000000000001</v>
      </c>
      <c r="P49" s="19">
        <v>1</v>
      </c>
      <c r="Q49" s="19">
        <v>1.6</v>
      </c>
      <c r="R49" s="19">
        <v>1.7</v>
      </c>
      <c r="S49" s="19">
        <v>3.5</v>
      </c>
      <c r="T49" s="19">
        <v>2</v>
      </c>
      <c r="U49" s="19">
        <v>1.7</v>
      </c>
      <c r="V49" s="19">
        <v>1.7</v>
      </c>
      <c r="W49" s="19">
        <v>1.5</v>
      </c>
      <c r="X49" s="19">
        <v>1.5</v>
      </c>
      <c r="Y49" s="19">
        <v>1.6</v>
      </c>
    </row>
    <row r="50" spans="1:25" ht="15" thickTop="1" thickBot="1" x14ac:dyDescent="0.3">
      <c r="A50" s="18" t="s">
        <v>45</v>
      </c>
      <c r="B50" s="19">
        <v>5.9</v>
      </c>
      <c r="C50" s="19">
        <v>4.4000000000000004</v>
      </c>
      <c r="D50" s="19">
        <v>4.7</v>
      </c>
      <c r="E50" s="19">
        <v>12.8</v>
      </c>
      <c r="F50" s="19">
        <v>5.4</v>
      </c>
      <c r="G50" s="19">
        <v>5.7</v>
      </c>
      <c r="H50" s="19">
        <v>6.7</v>
      </c>
      <c r="I50" s="19">
        <v>5.7</v>
      </c>
      <c r="J50" s="19">
        <v>6.3</v>
      </c>
      <c r="K50" s="19">
        <v>6</v>
      </c>
      <c r="L50" s="19">
        <v>3.8</v>
      </c>
      <c r="M50" s="19">
        <v>3.5</v>
      </c>
      <c r="N50" s="19">
        <v>2.9</v>
      </c>
      <c r="O50" s="19">
        <v>3.2</v>
      </c>
      <c r="P50" s="19">
        <v>3</v>
      </c>
      <c r="Q50" s="19">
        <v>4.5999999999999996</v>
      </c>
      <c r="R50" s="19">
        <v>4.8</v>
      </c>
      <c r="S50" s="19">
        <v>10.8</v>
      </c>
      <c r="T50" s="19">
        <v>6.3</v>
      </c>
      <c r="U50" s="19">
        <v>5.0999999999999996</v>
      </c>
      <c r="V50" s="19">
        <v>5.2</v>
      </c>
      <c r="W50" s="19">
        <v>4.5999999999999996</v>
      </c>
      <c r="X50" s="19">
        <v>4.4000000000000004</v>
      </c>
      <c r="Y50" s="19">
        <v>4.7</v>
      </c>
    </row>
    <row r="51" spans="1:25" ht="15" thickTop="1" thickBot="1" x14ac:dyDescent="0.3">
      <c r="A51" s="18" t="s">
        <v>46</v>
      </c>
      <c r="B51" s="19">
        <v>0.8</v>
      </c>
      <c r="C51" s="19">
        <v>0.68</v>
      </c>
      <c r="D51" s="19">
        <v>0.69</v>
      </c>
      <c r="E51" s="19">
        <v>2.04</v>
      </c>
      <c r="F51" s="19">
        <v>0.83</v>
      </c>
      <c r="G51" s="19">
        <v>0.8</v>
      </c>
      <c r="H51" s="19">
        <v>0.94</v>
      </c>
      <c r="I51" s="19">
        <v>0.84</v>
      </c>
      <c r="J51" s="19">
        <v>0.96</v>
      </c>
      <c r="K51" s="19">
        <v>0.85</v>
      </c>
      <c r="L51" s="19">
        <v>0.57999999999999996</v>
      </c>
      <c r="M51" s="19">
        <v>0.56000000000000005</v>
      </c>
      <c r="N51" s="19">
        <v>0.41</v>
      </c>
      <c r="O51" s="19">
        <v>0.43</v>
      </c>
      <c r="P51" s="19">
        <v>0.41</v>
      </c>
      <c r="Q51" s="19">
        <v>0.74</v>
      </c>
      <c r="R51" s="19">
        <v>0.73</v>
      </c>
      <c r="S51" s="19">
        <v>1.64</v>
      </c>
      <c r="T51" s="19">
        <v>1</v>
      </c>
      <c r="U51" s="19">
        <v>0.74</v>
      </c>
      <c r="V51" s="19">
        <v>0.79</v>
      </c>
      <c r="W51" s="19">
        <v>0.67</v>
      </c>
      <c r="X51" s="19">
        <v>0.62</v>
      </c>
      <c r="Y51" s="19">
        <v>0.67</v>
      </c>
    </row>
    <row r="52" spans="1:25" ht="15" thickTop="1" thickBot="1" x14ac:dyDescent="0.3">
      <c r="A52" s="18" t="s">
        <v>47</v>
      </c>
      <c r="B52" s="19">
        <v>5</v>
      </c>
      <c r="C52" s="19">
        <v>4.4000000000000004</v>
      </c>
      <c r="D52" s="19">
        <v>4.5999999999999996</v>
      </c>
      <c r="E52" s="19">
        <v>14.7</v>
      </c>
      <c r="F52" s="19">
        <v>5.5</v>
      </c>
      <c r="G52" s="19">
        <v>5</v>
      </c>
      <c r="H52" s="19">
        <v>6.1</v>
      </c>
      <c r="I52" s="19">
        <v>5.0999999999999996</v>
      </c>
      <c r="J52" s="19">
        <v>6.4</v>
      </c>
      <c r="K52" s="19">
        <v>5.4</v>
      </c>
      <c r="L52" s="19">
        <v>3.8</v>
      </c>
      <c r="M52" s="19">
        <v>3.8</v>
      </c>
      <c r="N52" s="19">
        <v>2.7</v>
      </c>
      <c r="O52" s="19">
        <v>2.7</v>
      </c>
      <c r="P52" s="19">
        <v>2.7</v>
      </c>
      <c r="Q52" s="19">
        <v>4.9000000000000004</v>
      </c>
      <c r="R52" s="19">
        <v>4.5999999999999996</v>
      </c>
      <c r="S52" s="19">
        <v>11.4</v>
      </c>
      <c r="T52" s="19">
        <v>6.9</v>
      </c>
      <c r="U52" s="19">
        <v>5</v>
      </c>
      <c r="V52" s="19">
        <v>5.5</v>
      </c>
      <c r="W52" s="19">
        <v>4.3</v>
      </c>
      <c r="X52" s="19">
        <v>3.9</v>
      </c>
      <c r="Y52" s="19">
        <v>4.4000000000000004</v>
      </c>
    </row>
    <row r="53" spans="1:25" ht="15" thickTop="1" thickBot="1" x14ac:dyDescent="0.3">
      <c r="A53" s="18" t="s">
        <v>48</v>
      </c>
      <c r="B53" s="19">
        <v>0.77</v>
      </c>
      <c r="C53" s="19">
        <v>0.71</v>
      </c>
      <c r="D53" s="19">
        <v>0.71</v>
      </c>
      <c r="E53" s="19">
        <v>2.2200000000000002</v>
      </c>
      <c r="F53" s="19">
        <v>0.88</v>
      </c>
      <c r="G53" s="19">
        <v>0.72</v>
      </c>
      <c r="H53" s="19">
        <v>0.89</v>
      </c>
      <c r="I53" s="19">
        <v>0.77</v>
      </c>
      <c r="J53" s="19">
        <v>0.96</v>
      </c>
      <c r="K53" s="19">
        <v>0.84</v>
      </c>
      <c r="L53" s="19">
        <v>0.56999999999999995</v>
      </c>
      <c r="M53" s="19">
        <v>0.56999999999999995</v>
      </c>
      <c r="N53" s="19">
        <v>0.4</v>
      </c>
      <c r="O53" s="19">
        <v>0.41</v>
      </c>
      <c r="P53" s="19">
        <v>0.4</v>
      </c>
      <c r="Q53" s="19">
        <v>0.71</v>
      </c>
      <c r="R53" s="19">
        <v>0.7</v>
      </c>
      <c r="S53" s="19">
        <v>1.72</v>
      </c>
      <c r="T53" s="19">
        <v>1.07</v>
      </c>
      <c r="U53" s="19">
        <v>0.76</v>
      </c>
      <c r="V53" s="19">
        <v>0.83</v>
      </c>
      <c r="W53" s="19">
        <v>0.68</v>
      </c>
      <c r="X53" s="19">
        <v>0.61</v>
      </c>
      <c r="Y53" s="19">
        <v>0.69</v>
      </c>
    </row>
    <row r="54" spans="1:25" ht="15" thickTop="1" thickBot="1" x14ac:dyDescent="0.3">
      <c r="A54" s="18" t="s">
        <v>49</v>
      </c>
      <c r="B54" s="19">
        <v>8.5</v>
      </c>
      <c r="C54" s="19">
        <v>8.1</v>
      </c>
      <c r="D54" s="19">
        <v>7.2</v>
      </c>
      <c r="E54" s="19">
        <v>6.3</v>
      </c>
      <c r="F54" s="19">
        <v>6.5</v>
      </c>
      <c r="G54" s="19">
        <v>6.7</v>
      </c>
      <c r="H54" s="19">
        <v>6.6</v>
      </c>
      <c r="I54" s="19">
        <v>6.3</v>
      </c>
      <c r="J54" s="19">
        <v>6.3</v>
      </c>
      <c r="K54" s="19">
        <v>5.3</v>
      </c>
      <c r="L54" s="19">
        <v>5.9</v>
      </c>
      <c r="M54" s="19">
        <v>6.3</v>
      </c>
      <c r="N54" s="19">
        <v>3.6</v>
      </c>
      <c r="O54" s="19">
        <v>3.8</v>
      </c>
      <c r="P54" s="19">
        <v>3.9</v>
      </c>
      <c r="Q54" s="19">
        <v>7.7</v>
      </c>
      <c r="R54" s="19">
        <v>5.7</v>
      </c>
      <c r="S54" s="19">
        <v>4.4000000000000004</v>
      </c>
      <c r="T54" s="19">
        <v>4.4000000000000004</v>
      </c>
      <c r="U54" s="19">
        <v>7.4</v>
      </c>
      <c r="V54" s="19">
        <v>4.7</v>
      </c>
      <c r="W54" s="19">
        <v>6</v>
      </c>
      <c r="X54" s="19">
        <v>5.7</v>
      </c>
      <c r="Y54" s="19">
        <v>5.9</v>
      </c>
    </row>
    <row r="55" spans="1:25" ht="15" thickTop="1" thickBot="1" x14ac:dyDescent="0.3">
      <c r="A55" s="18" t="s">
        <v>50</v>
      </c>
      <c r="B55" s="19">
        <v>2</v>
      </c>
      <c r="C55" s="19">
        <v>2.4</v>
      </c>
      <c r="D55" s="19">
        <v>1.9</v>
      </c>
      <c r="E55" s="19">
        <v>5.9</v>
      </c>
      <c r="F55" s="19">
        <v>2.4</v>
      </c>
      <c r="G55" s="19">
        <v>1.9</v>
      </c>
      <c r="H55" s="19">
        <v>2</v>
      </c>
      <c r="I55" s="19">
        <v>1.8</v>
      </c>
      <c r="J55" s="19">
        <v>1.9</v>
      </c>
      <c r="K55" s="19">
        <v>1.6</v>
      </c>
      <c r="L55" s="19">
        <v>0.9</v>
      </c>
      <c r="M55" s="19">
        <v>0.9</v>
      </c>
      <c r="N55" s="19">
        <v>1.3</v>
      </c>
      <c r="O55" s="19">
        <v>1.3</v>
      </c>
      <c r="P55" s="19">
        <v>1.3</v>
      </c>
      <c r="Q55" s="19">
        <v>1.7</v>
      </c>
      <c r="R55" s="19">
        <v>1.7</v>
      </c>
      <c r="S55" s="19">
        <v>5.4</v>
      </c>
      <c r="T55" s="19">
        <v>5.0999999999999996</v>
      </c>
      <c r="U55" s="19">
        <v>2.1</v>
      </c>
      <c r="V55" s="19">
        <v>1.7</v>
      </c>
      <c r="W55" s="19">
        <v>0.9</v>
      </c>
      <c r="X55" s="19">
        <v>1.1000000000000001</v>
      </c>
      <c r="Y55" s="19">
        <v>0.9</v>
      </c>
    </row>
    <row r="56" spans="1:25" ht="15" thickTop="1" thickBot="1" x14ac:dyDescent="0.3">
      <c r="A56" s="18" t="s">
        <v>51</v>
      </c>
      <c r="B56" s="19">
        <v>1</v>
      </c>
      <c r="C56" s="19">
        <v>1</v>
      </c>
      <c r="D56" s="19">
        <v>10</v>
      </c>
      <c r="E56" s="19">
        <v>1</v>
      </c>
      <c r="F56" s="19">
        <v>2</v>
      </c>
      <c r="G56" s="19">
        <v>2</v>
      </c>
      <c r="H56" s="19">
        <v>1</v>
      </c>
      <c r="I56" s="19">
        <v>11</v>
      </c>
      <c r="J56" s="19">
        <v>2</v>
      </c>
      <c r="K56" s="19">
        <v>1</v>
      </c>
      <c r="L56" s="19">
        <v>1</v>
      </c>
      <c r="M56" s="19">
        <v>1</v>
      </c>
      <c r="N56" s="19">
        <v>1</v>
      </c>
      <c r="O56" s="19">
        <v>2</v>
      </c>
      <c r="P56" s="19">
        <v>4</v>
      </c>
      <c r="Q56" s="19">
        <v>1</v>
      </c>
      <c r="R56" s="19">
        <v>57</v>
      </c>
      <c r="S56" s="19">
        <v>1</v>
      </c>
      <c r="T56" s="19">
        <v>956</v>
      </c>
      <c r="U56" s="19">
        <v>2</v>
      </c>
      <c r="V56" s="19">
        <v>2</v>
      </c>
      <c r="W56" s="19">
        <v>1</v>
      </c>
      <c r="X56" s="19">
        <v>1</v>
      </c>
      <c r="Y56" s="19">
        <v>1</v>
      </c>
    </row>
    <row r="57" spans="1:25" ht="15" thickTop="1" thickBot="1" x14ac:dyDescent="0.3">
      <c r="A57" s="18" t="s">
        <v>52</v>
      </c>
      <c r="B57" s="19">
        <v>0.4</v>
      </c>
      <c r="C57" s="19">
        <v>0.6</v>
      </c>
      <c r="D57" s="19">
        <v>0.4</v>
      </c>
      <c r="E57" s="19">
        <v>1</v>
      </c>
      <c r="F57" s="19">
        <v>0.5</v>
      </c>
      <c r="G57" s="19">
        <v>0.4</v>
      </c>
      <c r="H57" s="19">
        <v>0.5</v>
      </c>
      <c r="I57" s="19">
        <v>0.4</v>
      </c>
      <c r="J57" s="19">
        <v>0.6</v>
      </c>
      <c r="K57" s="19">
        <v>0.5</v>
      </c>
      <c r="L57" s="19">
        <v>0.5</v>
      </c>
      <c r="M57" s="19">
        <v>0.5</v>
      </c>
      <c r="N57" s="19">
        <v>0.2</v>
      </c>
      <c r="O57" s="19">
        <v>0.3</v>
      </c>
      <c r="P57" s="19">
        <v>0.2</v>
      </c>
      <c r="Q57" s="19">
        <v>0.2</v>
      </c>
      <c r="R57" s="19">
        <v>0.1</v>
      </c>
      <c r="S57" s="19">
        <v>0.4</v>
      </c>
      <c r="T57" s="19">
        <v>0.4</v>
      </c>
      <c r="U57" s="19">
        <v>0.6</v>
      </c>
      <c r="V57" s="19">
        <v>0.7</v>
      </c>
      <c r="W57" s="19">
        <v>0.4</v>
      </c>
      <c r="X57" s="19">
        <v>0.4</v>
      </c>
      <c r="Y57" s="19">
        <v>0.5</v>
      </c>
    </row>
    <row r="58" spans="1:25" ht="15" thickTop="1" thickBot="1" x14ac:dyDescent="0.3">
      <c r="A58" s="18" t="s">
        <v>53</v>
      </c>
      <c r="B58" s="19">
        <v>5</v>
      </c>
      <c r="C58" s="19">
        <v>5</v>
      </c>
      <c r="D58" s="19">
        <v>8</v>
      </c>
      <c r="E58" s="19">
        <v>20</v>
      </c>
      <c r="F58" s="19">
        <v>5</v>
      </c>
      <c r="G58" s="19">
        <v>5</v>
      </c>
      <c r="H58" s="19">
        <v>13</v>
      </c>
      <c r="I58" s="19">
        <v>13</v>
      </c>
      <c r="J58" s="19">
        <v>8</v>
      </c>
      <c r="K58" s="19">
        <v>32</v>
      </c>
      <c r="L58" s="19">
        <v>8</v>
      </c>
      <c r="M58" s="19">
        <v>10</v>
      </c>
      <c r="N58" s="19">
        <v>74</v>
      </c>
      <c r="O58" s="19">
        <v>44</v>
      </c>
      <c r="P58" s="19">
        <v>9</v>
      </c>
      <c r="Q58" s="19">
        <v>5</v>
      </c>
      <c r="R58" s="19">
        <v>5</v>
      </c>
      <c r="S58" s="19">
        <v>5</v>
      </c>
      <c r="T58" s="19">
        <v>7</v>
      </c>
      <c r="U58" s="19">
        <v>12</v>
      </c>
      <c r="V58" s="19">
        <v>8</v>
      </c>
      <c r="W58" s="19">
        <v>26</v>
      </c>
      <c r="X58" s="19">
        <v>13</v>
      </c>
      <c r="Y58" s="19">
        <v>21</v>
      </c>
    </row>
    <row r="59" spans="1:25" ht="15" thickTop="1" thickBot="1" x14ac:dyDescent="0.3">
      <c r="A59" s="18" t="s">
        <v>54</v>
      </c>
      <c r="B59" s="20">
        <v>0.4</v>
      </c>
      <c r="C59" s="20">
        <v>0.4</v>
      </c>
      <c r="D59" s="19">
        <v>0.4</v>
      </c>
      <c r="E59" s="20">
        <v>0.4</v>
      </c>
      <c r="F59" s="19">
        <v>0.4</v>
      </c>
      <c r="G59" s="20">
        <v>0.4</v>
      </c>
      <c r="H59" s="20">
        <v>0.4</v>
      </c>
      <c r="I59" s="19">
        <v>0.4</v>
      </c>
      <c r="J59" s="20">
        <v>0.4</v>
      </c>
      <c r="K59" s="19">
        <v>0.4</v>
      </c>
      <c r="L59" s="20">
        <v>0.4</v>
      </c>
      <c r="M59" s="20">
        <v>0.4</v>
      </c>
      <c r="N59" s="19">
        <v>0.4</v>
      </c>
      <c r="O59" s="19">
        <v>0.4</v>
      </c>
      <c r="P59" s="19">
        <v>0.4</v>
      </c>
      <c r="Q59" s="20">
        <v>0.4</v>
      </c>
      <c r="R59" s="19">
        <v>0.4</v>
      </c>
      <c r="S59" s="20">
        <v>0.4</v>
      </c>
      <c r="T59" s="20">
        <v>0.4</v>
      </c>
      <c r="U59" s="19">
        <v>0.4</v>
      </c>
      <c r="V59" s="19">
        <v>1.4</v>
      </c>
      <c r="W59" s="19">
        <v>0.4</v>
      </c>
      <c r="X59" s="19">
        <v>0.4</v>
      </c>
      <c r="Y59" s="19">
        <v>0.4</v>
      </c>
    </row>
    <row r="60" spans="1:25" ht="15" thickTop="1" thickBot="1" x14ac:dyDescent="0.3">
      <c r="A60" s="18" t="s">
        <v>55</v>
      </c>
      <c r="B60" s="19">
        <v>15.4</v>
      </c>
      <c r="C60" s="19">
        <v>15.6</v>
      </c>
      <c r="D60" s="19">
        <v>13.7</v>
      </c>
      <c r="E60" s="19">
        <v>31.9</v>
      </c>
      <c r="F60" s="19">
        <v>15.4</v>
      </c>
      <c r="G60" s="19">
        <v>13.8</v>
      </c>
      <c r="H60" s="19">
        <v>14.3</v>
      </c>
      <c r="I60" s="19">
        <v>13.6</v>
      </c>
      <c r="J60" s="19">
        <v>14.6</v>
      </c>
      <c r="K60" s="19">
        <v>13.5</v>
      </c>
      <c r="L60" s="19">
        <v>11.7</v>
      </c>
      <c r="M60" s="19">
        <v>12.3</v>
      </c>
      <c r="N60" s="19">
        <v>3.1</v>
      </c>
      <c r="O60" s="19">
        <v>3.1</v>
      </c>
      <c r="P60" s="19">
        <v>3</v>
      </c>
      <c r="Q60" s="19">
        <v>12.2</v>
      </c>
      <c r="R60" s="19">
        <v>13.6</v>
      </c>
      <c r="S60" s="19">
        <v>19.8</v>
      </c>
      <c r="T60" s="19">
        <v>21.8</v>
      </c>
      <c r="U60" s="19">
        <v>14.7</v>
      </c>
      <c r="V60" s="19">
        <v>14.1</v>
      </c>
      <c r="W60" s="19">
        <v>9</v>
      </c>
      <c r="X60" s="19">
        <v>6.8</v>
      </c>
      <c r="Y60" s="19">
        <v>6.8</v>
      </c>
    </row>
    <row r="61" spans="1:25" ht="15" thickTop="1" thickBot="1" x14ac:dyDescent="0.3">
      <c r="A61" s="18" t="s">
        <v>56</v>
      </c>
      <c r="B61" s="19">
        <v>2.2999999999999998</v>
      </c>
      <c r="C61" s="19">
        <v>2</v>
      </c>
      <c r="D61" s="19">
        <v>3.3</v>
      </c>
      <c r="E61" s="19">
        <v>14.8</v>
      </c>
      <c r="F61" s="19">
        <v>2.2999999999999998</v>
      </c>
      <c r="G61" s="19">
        <v>2.8</v>
      </c>
      <c r="H61" s="19">
        <v>10.4</v>
      </c>
      <c r="I61" s="19">
        <v>10.6</v>
      </c>
      <c r="J61" s="19">
        <v>2.2000000000000002</v>
      </c>
      <c r="K61" s="19">
        <v>3</v>
      </c>
      <c r="L61" s="19">
        <v>8.4</v>
      </c>
      <c r="M61" s="19">
        <v>6.3</v>
      </c>
      <c r="N61" s="19">
        <v>0.8</v>
      </c>
      <c r="O61" s="19">
        <v>0.8</v>
      </c>
      <c r="P61" s="19">
        <v>0.8</v>
      </c>
      <c r="Q61" s="19">
        <v>1.5</v>
      </c>
      <c r="R61" s="19">
        <v>2.8</v>
      </c>
      <c r="S61" s="19">
        <v>5.8</v>
      </c>
      <c r="T61" s="19">
        <v>9.3000000000000007</v>
      </c>
      <c r="U61" s="19">
        <v>4.2</v>
      </c>
      <c r="V61" s="19">
        <v>4.9000000000000004</v>
      </c>
      <c r="W61" s="19">
        <v>4.5</v>
      </c>
      <c r="X61" s="19">
        <v>2.5</v>
      </c>
      <c r="Y61" s="19">
        <v>2.7</v>
      </c>
    </row>
    <row r="62" spans="1:25" ht="16.2" customHeight="1" thickTop="1" thickBot="1" x14ac:dyDescent="0.3">
      <c r="A62" s="18" t="s">
        <v>118</v>
      </c>
      <c r="B62" s="28">
        <f>B11/B10</f>
        <v>1.3909348441926346</v>
      </c>
      <c r="C62" s="28">
        <f t="shared" ref="C62:Y62" si="0">C11/C10</f>
        <v>2.0586080586080588</v>
      </c>
      <c r="D62" s="28">
        <f t="shared" si="0"/>
        <v>1.195710455764075</v>
      </c>
      <c r="E62" s="28">
        <f t="shared" si="0"/>
        <v>20.756756756756758</v>
      </c>
      <c r="F62" s="28">
        <f t="shared" si="0"/>
        <v>1.744755244755245</v>
      </c>
      <c r="G62" s="28">
        <f t="shared" si="0"/>
        <v>0.86618004866180043</v>
      </c>
      <c r="H62" s="28">
        <f t="shared" si="0"/>
        <v>1.3079019073569482</v>
      </c>
      <c r="I62" s="28">
        <f t="shared" si="0"/>
        <v>1.3240223463687151</v>
      </c>
      <c r="J62" s="28">
        <f t="shared" si="0"/>
        <v>1.3379501385041552</v>
      </c>
      <c r="K62" s="28">
        <f t="shared" si="0"/>
        <v>1.5977011494252875</v>
      </c>
      <c r="L62" s="28">
        <f t="shared" si="0"/>
        <v>0.92560175054704596</v>
      </c>
      <c r="M62" s="28">
        <f t="shared" si="0"/>
        <v>1.3028720626631853</v>
      </c>
      <c r="N62" s="28">
        <f t="shared" si="0"/>
        <v>0.26950354609929078</v>
      </c>
      <c r="O62" s="28">
        <f t="shared" si="0"/>
        <v>0.73006134969325154</v>
      </c>
      <c r="P62" s="28">
        <f t="shared" si="0"/>
        <v>0.48972602739726029</v>
      </c>
      <c r="Q62" s="28">
        <f t="shared" si="0"/>
        <v>0.20881226053639848</v>
      </c>
      <c r="R62" s="28">
        <f t="shared" si="0"/>
        <v>0.14330708661417324</v>
      </c>
      <c r="S62" s="28">
        <f t="shared" si="0"/>
        <v>1.6160714285714286</v>
      </c>
      <c r="T62" s="28">
        <f t="shared" si="0"/>
        <v>0.88388625592417069</v>
      </c>
      <c r="U62" s="28">
        <f t="shared" si="0"/>
        <v>1.8386075949367087</v>
      </c>
      <c r="V62" s="28">
        <f t="shared" si="0"/>
        <v>1.6011904761904763</v>
      </c>
      <c r="W62" s="28">
        <f t="shared" si="0"/>
        <v>1.1285714285714286</v>
      </c>
      <c r="X62" s="28">
        <f t="shared" si="0"/>
        <v>1.0776119402985074</v>
      </c>
      <c r="Y62" s="28">
        <f t="shared" si="0"/>
        <v>1.0156739811912228</v>
      </c>
    </row>
    <row r="63" spans="1:25" ht="16.2" customHeight="1" thickTop="1" thickBot="1" x14ac:dyDescent="0.3">
      <c r="A63" s="18" t="s">
        <v>119</v>
      </c>
      <c r="B63" s="28">
        <f>B10+B11</f>
        <v>8.44</v>
      </c>
      <c r="C63" s="28">
        <f t="shared" ref="C63:Y63" si="1">C10+C11</f>
        <v>8.35</v>
      </c>
      <c r="D63" s="28">
        <f t="shared" si="1"/>
        <v>8.19</v>
      </c>
      <c r="E63" s="28">
        <f t="shared" si="1"/>
        <v>8.0499999999999989</v>
      </c>
      <c r="F63" s="28">
        <f t="shared" si="1"/>
        <v>7.85</v>
      </c>
      <c r="G63" s="28">
        <f t="shared" si="1"/>
        <v>7.67</v>
      </c>
      <c r="H63" s="28">
        <f t="shared" si="1"/>
        <v>8.4699999999999989</v>
      </c>
      <c r="I63" s="28">
        <f t="shared" si="1"/>
        <v>8.32</v>
      </c>
      <c r="J63" s="28">
        <f t="shared" si="1"/>
        <v>8.44</v>
      </c>
      <c r="K63" s="28">
        <f t="shared" si="1"/>
        <v>6.7799999999999994</v>
      </c>
      <c r="L63" s="28">
        <f t="shared" si="1"/>
        <v>8.8000000000000007</v>
      </c>
      <c r="M63" s="28">
        <f t="shared" si="1"/>
        <v>8.82</v>
      </c>
      <c r="N63" s="28">
        <f t="shared" si="1"/>
        <v>3.58</v>
      </c>
      <c r="O63" s="28">
        <f t="shared" si="1"/>
        <v>5.64</v>
      </c>
      <c r="P63" s="28">
        <f t="shared" si="1"/>
        <v>4.3499999999999996</v>
      </c>
      <c r="Q63" s="28">
        <f t="shared" si="1"/>
        <v>6.31</v>
      </c>
      <c r="R63" s="28">
        <f t="shared" si="1"/>
        <v>7.26</v>
      </c>
      <c r="S63" s="28">
        <f t="shared" si="1"/>
        <v>8.7899999999999991</v>
      </c>
      <c r="T63" s="28">
        <f t="shared" si="1"/>
        <v>7.9499999999999993</v>
      </c>
      <c r="U63" s="28">
        <f t="shared" si="1"/>
        <v>8.9699999999999989</v>
      </c>
      <c r="V63" s="28">
        <f t="shared" si="1"/>
        <v>8.74</v>
      </c>
      <c r="W63" s="28">
        <f t="shared" si="1"/>
        <v>7.45</v>
      </c>
      <c r="X63" s="28">
        <f t="shared" si="1"/>
        <v>6.96</v>
      </c>
      <c r="Y63" s="28">
        <f t="shared" si="1"/>
        <v>6.43</v>
      </c>
    </row>
    <row r="64" spans="1:25" ht="16.2" customHeight="1" thickTop="1" thickBot="1" x14ac:dyDescent="0.3">
      <c r="A64" s="18" t="s">
        <v>57</v>
      </c>
      <c r="B64" s="28">
        <f>B55/B52</f>
        <v>0.4</v>
      </c>
      <c r="C64" s="28">
        <f t="shared" ref="C64:Y64" si="2">C55/C52</f>
        <v>0.54545454545454541</v>
      </c>
      <c r="D64" s="28">
        <f t="shared" si="2"/>
        <v>0.41304347826086957</v>
      </c>
      <c r="E64" s="28">
        <f t="shared" si="2"/>
        <v>0.40136054421768713</v>
      </c>
      <c r="F64" s="28">
        <f t="shared" si="2"/>
        <v>0.43636363636363634</v>
      </c>
      <c r="G64" s="28">
        <f t="shared" si="2"/>
        <v>0.38</v>
      </c>
      <c r="H64" s="28">
        <f t="shared" si="2"/>
        <v>0.32786885245901642</v>
      </c>
      <c r="I64" s="28">
        <f t="shared" si="2"/>
        <v>0.35294117647058826</v>
      </c>
      <c r="J64" s="28">
        <f t="shared" si="2"/>
        <v>0.29687499999999994</v>
      </c>
      <c r="K64" s="28">
        <f t="shared" si="2"/>
        <v>0.29629629629629628</v>
      </c>
      <c r="L64" s="28">
        <f t="shared" si="2"/>
        <v>0.23684210526315791</v>
      </c>
      <c r="M64" s="28">
        <f t="shared" si="2"/>
        <v>0.23684210526315791</v>
      </c>
      <c r="N64" s="28">
        <f t="shared" si="2"/>
        <v>0.48148148148148145</v>
      </c>
      <c r="O64" s="28">
        <f t="shared" si="2"/>
        <v>0.48148148148148145</v>
      </c>
      <c r="P64" s="28">
        <f t="shared" si="2"/>
        <v>0.48148148148148145</v>
      </c>
      <c r="Q64" s="28">
        <f t="shared" si="2"/>
        <v>0.34693877551020402</v>
      </c>
      <c r="R64" s="28">
        <f t="shared" si="2"/>
        <v>0.36956521739130438</v>
      </c>
      <c r="S64" s="28">
        <f t="shared" si="2"/>
        <v>0.47368421052631582</v>
      </c>
      <c r="T64" s="28">
        <f t="shared" si="2"/>
        <v>0.73913043478260865</v>
      </c>
      <c r="U64" s="28">
        <f t="shared" si="2"/>
        <v>0.42000000000000004</v>
      </c>
      <c r="V64" s="28">
        <f t="shared" si="2"/>
        <v>0.30909090909090908</v>
      </c>
      <c r="W64" s="28">
        <f t="shared" si="2"/>
        <v>0.20930232558139536</v>
      </c>
      <c r="X64" s="28">
        <f t="shared" si="2"/>
        <v>0.2820512820512821</v>
      </c>
      <c r="Y64" s="28">
        <f t="shared" si="2"/>
        <v>0.20454545454545453</v>
      </c>
    </row>
    <row r="65" spans="1:25" ht="16.2" customHeight="1" thickTop="1" thickBot="1" x14ac:dyDescent="0.3">
      <c r="A65" s="18" t="s">
        <v>58</v>
      </c>
      <c r="B65" s="28">
        <f>B60/B52</f>
        <v>3.08</v>
      </c>
      <c r="C65" s="28">
        <f t="shared" ref="C65:Y65" si="3">C60/C52</f>
        <v>3.545454545454545</v>
      </c>
      <c r="D65" s="28">
        <f t="shared" si="3"/>
        <v>2.9782608695652173</v>
      </c>
      <c r="E65" s="28">
        <f t="shared" si="3"/>
        <v>2.1700680272108843</v>
      </c>
      <c r="F65" s="28">
        <f t="shared" si="3"/>
        <v>2.8000000000000003</v>
      </c>
      <c r="G65" s="28">
        <f t="shared" si="3"/>
        <v>2.7600000000000002</v>
      </c>
      <c r="H65" s="28">
        <f t="shared" si="3"/>
        <v>2.3442622950819674</v>
      </c>
      <c r="I65" s="28">
        <f t="shared" si="3"/>
        <v>2.666666666666667</v>
      </c>
      <c r="J65" s="28">
        <f t="shared" si="3"/>
        <v>2.28125</v>
      </c>
      <c r="K65" s="28">
        <f t="shared" si="3"/>
        <v>2.5</v>
      </c>
      <c r="L65" s="28">
        <f t="shared" si="3"/>
        <v>3.0789473684210527</v>
      </c>
      <c r="M65" s="28">
        <f t="shared" si="3"/>
        <v>3.2368421052631584</v>
      </c>
      <c r="N65" s="28">
        <f t="shared" si="3"/>
        <v>1.1481481481481481</v>
      </c>
      <c r="O65" s="28">
        <f t="shared" si="3"/>
        <v>1.1481481481481481</v>
      </c>
      <c r="P65" s="28">
        <f t="shared" si="3"/>
        <v>1.1111111111111109</v>
      </c>
      <c r="Q65" s="28">
        <f t="shared" si="3"/>
        <v>2.4897959183673466</v>
      </c>
      <c r="R65" s="28">
        <f t="shared" si="3"/>
        <v>2.956521739130435</v>
      </c>
      <c r="S65" s="28">
        <f t="shared" si="3"/>
        <v>1.736842105263158</v>
      </c>
      <c r="T65" s="28">
        <f t="shared" si="3"/>
        <v>3.1594202898550723</v>
      </c>
      <c r="U65" s="28">
        <f t="shared" si="3"/>
        <v>2.94</v>
      </c>
      <c r="V65" s="28">
        <f t="shared" si="3"/>
        <v>2.5636363636363635</v>
      </c>
      <c r="W65" s="28">
        <f t="shared" si="3"/>
        <v>2.0930232558139537</v>
      </c>
      <c r="X65" s="28">
        <f t="shared" si="3"/>
        <v>1.7435897435897436</v>
      </c>
      <c r="Y65" s="28">
        <f t="shared" si="3"/>
        <v>1.5454545454545452</v>
      </c>
    </row>
    <row r="66" spans="1:25" ht="16.2" customHeight="1" thickTop="1" thickBot="1" x14ac:dyDescent="0.3">
      <c r="A66" s="18" t="s">
        <v>59</v>
      </c>
      <c r="B66" s="28">
        <f>B60/B33</f>
        <v>0.64166666666666672</v>
      </c>
      <c r="C66" s="28">
        <f t="shared" ref="C66:Y66" si="4">C60/C33</f>
        <v>0.65</v>
      </c>
      <c r="D66" s="28">
        <f t="shared" si="4"/>
        <v>0.62272727272727268</v>
      </c>
      <c r="E66" s="28">
        <f t="shared" si="4"/>
        <v>0.59074074074074068</v>
      </c>
      <c r="F66" s="28">
        <f t="shared" si="4"/>
        <v>0.85555555555555562</v>
      </c>
      <c r="G66" s="28">
        <f t="shared" si="4"/>
        <v>0.76666666666666672</v>
      </c>
      <c r="H66" s="28">
        <f t="shared" si="4"/>
        <v>0.79444444444444451</v>
      </c>
      <c r="I66" s="28">
        <f t="shared" si="4"/>
        <v>0.90666666666666662</v>
      </c>
      <c r="J66" s="28">
        <f t="shared" si="4"/>
        <v>0.91249999999999998</v>
      </c>
      <c r="K66" s="28">
        <f t="shared" si="4"/>
        <v>0.9</v>
      </c>
      <c r="L66" s="28">
        <f t="shared" si="4"/>
        <v>1.4624999999999999</v>
      </c>
      <c r="M66" s="28">
        <f t="shared" si="4"/>
        <v>1.5375000000000001</v>
      </c>
      <c r="N66" s="28">
        <f t="shared" si="4"/>
        <v>0.17222222222222222</v>
      </c>
      <c r="O66" s="28">
        <f t="shared" si="4"/>
        <v>0.17222222222222222</v>
      </c>
      <c r="P66" s="28">
        <f t="shared" si="4"/>
        <v>0.16666666666666666</v>
      </c>
      <c r="Q66" s="28">
        <f t="shared" si="4"/>
        <v>0.58095238095238089</v>
      </c>
      <c r="R66" s="28">
        <f t="shared" si="4"/>
        <v>0.79999999999999993</v>
      </c>
      <c r="S66" s="28">
        <f t="shared" si="4"/>
        <v>1.1000000000000001</v>
      </c>
      <c r="T66" s="28">
        <f t="shared" si="4"/>
        <v>1.4533333333333334</v>
      </c>
      <c r="U66" s="28">
        <f t="shared" si="4"/>
        <v>0.91874999999999996</v>
      </c>
      <c r="V66" s="28">
        <f t="shared" si="4"/>
        <v>1.2818181818181817</v>
      </c>
      <c r="W66" s="28">
        <f t="shared" si="4"/>
        <v>0.9</v>
      </c>
      <c r="X66" s="28">
        <f t="shared" si="4"/>
        <v>0.67999999999999994</v>
      </c>
      <c r="Y66" s="28">
        <f t="shared" si="4"/>
        <v>0.61818181818181817</v>
      </c>
    </row>
    <row r="67" spans="1:25" ht="16.2" customHeight="1" thickTop="1" thickBot="1" x14ac:dyDescent="0.3">
      <c r="A67" s="18" t="s">
        <v>60</v>
      </c>
      <c r="B67" s="28">
        <f>B40/B44</f>
        <v>5.0510948905109494</v>
      </c>
      <c r="C67" s="28">
        <f t="shared" ref="C67:Y67" si="5">C40/C44</f>
        <v>4.8999999999999995</v>
      </c>
      <c r="D67" s="28">
        <f t="shared" si="5"/>
        <v>5.4411764705882355</v>
      </c>
      <c r="E67" s="28">
        <f t="shared" si="5"/>
        <v>1.6440677966101693</v>
      </c>
      <c r="F67" s="28">
        <f t="shared" si="5"/>
        <v>4.8266666666666671</v>
      </c>
      <c r="G67" s="28">
        <f t="shared" si="5"/>
        <v>5.7081545064377677</v>
      </c>
      <c r="H67" s="28">
        <f t="shared" si="5"/>
        <v>4.8130081300813004</v>
      </c>
      <c r="I67" s="28">
        <f t="shared" si="5"/>
        <v>4.9009900990099009</v>
      </c>
      <c r="J67" s="28">
        <f t="shared" si="5"/>
        <v>4.28125</v>
      </c>
      <c r="K67" s="28">
        <f t="shared" si="5"/>
        <v>4.3898305084745761</v>
      </c>
      <c r="L67" s="28">
        <f t="shared" si="5"/>
        <v>3.489795918367347</v>
      </c>
      <c r="M67" s="28">
        <f t="shared" si="5"/>
        <v>4.0999999999999996</v>
      </c>
      <c r="N67" s="28">
        <f t="shared" si="5"/>
        <v>3.8906249999999996</v>
      </c>
      <c r="O67" s="28">
        <f t="shared" si="5"/>
        <v>3.6060606060606064</v>
      </c>
      <c r="P67" s="28">
        <f t="shared" si="5"/>
        <v>3.7230769230769232</v>
      </c>
      <c r="Q67" s="28">
        <f t="shared" si="5"/>
        <v>4.9358974358974361</v>
      </c>
      <c r="R67" s="28">
        <f t="shared" si="5"/>
        <v>5.8739495798319332</v>
      </c>
      <c r="S67" s="28">
        <f t="shared" si="5"/>
        <v>3.4729729729729728</v>
      </c>
      <c r="T67" s="28">
        <f t="shared" si="5"/>
        <v>4.635416666666667</v>
      </c>
      <c r="U67" s="28">
        <f t="shared" si="5"/>
        <v>5.1694915254237284</v>
      </c>
      <c r="V67" s="28">
        <f t="shared" si="5"/>
        <v>4.9629629629629637</v>
      </c>
      <c r="W67" s="28">
        <f t="shared" si="5"/>
        <v>4.7684210526315782</v>
      </c>
      <c r="X67" s="28">
        <f t="shared" si="5"/>
        <v>4.5319148936170208</v>
      </c>
      <c r="Y67" s="28">
        <f t="shared" si="5"/>
        <v>4.1782178217821784</v>
      </c>
    </row>
    <row r="68" spans="1:25" ht="16.2" customHeight="1" thickTop="1" thickBot="1" x14ac:dyDescent="0.3">
      <c r="A68" s="18" t="s">
        <v>61</v>
      </c>
      <c r="B68" s="28">
        <f>B40/B52</f>
        <v>13.84</v>
      </c>
      <c r="C68" s="28">
        <f t="shared" ref="C68:Y68" si="6">C40/C52</f>
        <v>6.6818181818181808</v>
      </c>
      <c r="D68" s="28">
        <f t="shared" si="6"/>
        <v>12.065217391304349</v>
      </c>
      <c r="E68" s="28">
        <f t="shared" si="6"/>
        <v>1.3197278911564625</v>
      </c>
      <c r="F68" s="28">
        <f t="shared" si="6"/>
        <v>6.581818181818182</v>
      </c>
      <c r="G68" s="28">
        <f t="shared" si="6"/>
        <v>26.6</v>
      </c>
      <c r="H68" s="28">
        <f t="shared" si="6"/>
        <v>9.7049180327868871</v>
      </c>
      <c r="I68" s="28">
        <f t="shared" si="6"/>
        <v>9.7058823529411775</v>
      </c>
      <c r="J68" s="28">
        <f t="shared" si="6"/>
        <v>6.421875</v>
      </c>
      <c r="K68" s="28">
        <f t="shared" si="6"/>
        <v>9.5925925925925917</v>
      </c>
      <c r="L68" s="28">
        <f t="shared" si="6"/>
        <v>4.5000000000000009</v>
      </c>
      <c r="M68" s="28">
        <f t="shared" si="6"/>
        <v>4.3157894736842106</v>
      </c>
      <c r="N68" s="28">
        <f t="shared" si="6"/>
        <v>9.2222222222222214</v>
      </c>
      <c r="O68" s="28">
        <f t="shared" si="6"/>
        <v>8.8148148148148149</v>
      </c>
      <c r="P68" s="28">
        <f t="shared" si="6"/>
        <v>8.9629629629629619</v>
      </c>
      <c r="Q68" s="28">
        <f t="shared" si="6"/>
        <v>7.8571428571428568</v>
      </c>
      <c r="R68" s="28">
        <f t="shared" si="6"/>
        <v>15.195652173913047</v>
      </c>
      <c r="S68" s="28">
        <f t="shared" si="6"/>
        <v>4.5087719298245608</v>
      </c>
      <c r="T68" s="28">
        <f t="shared" si="6"/>
        <v>6.4492753623188399</v>
      </c>
      <c r="U68" s="28">
        <f t="shared" si="6"/>
        <v>12.2</v>
      </c>
      <c r="V68" s="28">
        <f t="shared" si="6"/>
        <v>7.3090909090909095</v>
      </c>
      <c r="W68" s="28">
        <f t="shared" si="6"/>
        <v>10.534883720930232</v>
      </c>
      <c r="X68" s="28">
        <f t="shared" si="6"/>
        <v>10.923076923076923</v>
      </c>
      <c r="Y68" s="28">
        <f t="shared" si="6"/>
        <v>9.5909090909090899</v>
      </c>
    </row>
    <row r="69" spans="1:25" ht="16.2" customHeight="1" thickTop="1" thickBot="1" x14ac:dyDescent="0.3">
      <c r="A69" s="18" t="s">
        <v>62</v>
      </c>
      <c r="B69" s="28">
        <f>B20/B33</f>
        <v>25.125</v>
      </c>
      <c r="C69" s="28">
        <f t="shared" ref="C69:Y69" si="7">C20/C33</f>
        <v>33.583333333333336</v>
      </c>
      <c r="D69" s="28">
        <f t="shared" si="7"/>
        <v>42.18181818181818</v>
      </c>
      <c r="E69" s="28">
        <f t="shared" si="7"/>
        <v>26.962962962962962</v>
      </c>
      <c r="F69" s="28">
        <f t="shared" si="7"/>
        <v>33.388888888888886</v>
      </c>
      <c r="G69" s="28">
        <f t="shared" si="7"/>
        <v>38.277777777777779</v>
      </c>
      <c r="H69" s="28">
        <f t="shared" si="7"/>
        <v>46.5</v>
      </c>
      <c r="I69" s="28">
        <f t="shared" si="7"/>
        <v>55.666666666666664</v>
      </c>
      <c r="J69" s="28">
        <f t="shared" si="7"/>
        <v>50.8125</v>
      </c>
      <c r="K69" s="28">
        <f t="shared" si="7"/>
        <v>110.13333333333334</v>
      </c>
      <c r="L69" s="28">
        <f t="shared" si="7"/>
        <v>201.75</v>
      </c>
      <c r="M69" s="28">
        <f t="shared" si="7"/>
        <v>192.875</v>
      </c>
      <c r="N69" s="28">
        <f t="shared" si="7"/>
        <v>16.666666666666668</v>
      </c>
      <c r="O69" s="28">
        <f t="shared" si="7"/>
        <v>70.555555555555557</v>
      </c>
      <c r="P69" s="28">
        <f t="shared" si="7"/>
        <v>31.277777777777779</v>
      </c>
      <c r="Q69" s="28">
        <f t="shared" si="7"/>
        <v>5.0952380952380949</v>
      </c>
      <c r="R69" s="28">
        <f t="shared" si="7"/>
        <v>5.8235294117647056</v>
      </c>
      <c r="S69" s="28">
        <f t="shared" si="7"/>
        <v>25.333333333333332</v>
      </c>
      <c r="T69" s="28">
        <f t="shared" si="7"/>
        <v>41.266666666666666</v>
      </c>
      <c r="U69" s="28">
        <f t="shared" si="7"/>
        <v>54</v>
      </c>
      <c r="V69" s="28">
        <f t="shared" si="7"/>
        <v>61.81818181818182</v>
      </c>
      <c r="W69" s="28">
        <f t="shared" si="7"/>
        <v>77.2</v>
      </c>
      <c r="X69" s="28">
        <f t="shared" si="7"/>
        <v>79.099999999999994</v>
      </c>
      <c r="Y69" s="28">
        <f t="shared" si="7"/>
        <v>64.090909090909093</v>
      </c>
    </row>
    <row r="70" spans="1:25" ht="16.2" customHeight="1" thickTop="1" thickBot="1" x14ac:dyDescent="0.3">
      <c r="A70" s="18" t="s">
        <v>63</v>
      </c>
      <c r="B70" s="28">
        <f>B22/B33</f>
        <v>2.375</v>
      </c>
      <c r="C70" s="28">
        <f t="shared" ref="C70:Y70" si="8">C22/C33</f>
        <v>1.4583333333333333</v>
      </c>
      <c r="D70" s="28">
        <f t="shared" si="8"/>
        <v>1.9090909090909092</v>
      </c>
      <c r="E70" s="28">
        <f t="shared" si="8"/>
        <v>1.7592592592592593</v>
      </c>
      <c r="F70" s="28">
        <f t="shared" si="8"/>
        <v>2.4444444444444446</v>
      </c>
      <c r="G70" s="28">
        <f t="shared" si="8"/>
        <v>2.8333333333333335</v>
      </c>
      <c r="H70" s="28">
        <f t="shared" si="8"/>
        <v>3.0555555555555554</v>
      </c>
      <c r="I70" s="28">
        <f t="shared" si="8"/>
        <v>3.6</v>
      </c>
      <c r="J70" s="28">
        <f t="shared" si="8"/>
        <v>2.9375</v>
      </c>
      <c r="K70" s="28">
        <f t="shared" si="8"/>
        <v>4.4000000000000004</v>
      </c>
      <c r="L70" s="28">
        <f t="shared" si="8"/>
        <v>4.125</v>
      </c>
      <c r="M70" s="28">
        <f t="shared" si="8"/>
        <v>3.375</v>
      </c>
      <c r="N70" s="28">
        <f t="shared" si="8"/>
        <v>1.6666666666666667</v>
      </c>
      <c r="O70" s="28">
        <f t="shared" si="8"/>
        <v>1.7222222222222223</v>
      </c>
      <c r="P70" s="28">
        <f t="shared" si="8"/>
        <v>1.6111111111111112</v>
      </c>
      <c r="Q70" s="28">
        <f t="shared" si="8"/>
        <v>1.9047619047619047</v>
      </c>
      <c r="R70" s="28">
        <f t="shared" si="8"/>
        <v>2.8235294117647061</v>
      </c>
      <c r="S70" s="28">
        <f t="shared" si="8"/>
        <v>5.6111111111111107</v>
      </c>
      <c r="T70" s="28">
        <f t="shared" si="8"/>
        <v>3.6</v>
      </c>
      <c r="U70" s="28">
        <f t="shared" si="8"/>
        <v>2.5625</v>
      </c>
      <c r="V70" s="28">
        <f t="shared" si="8"/>
        <v>4.0909090909090908</v>
      </c>
      <c r="W70" s="28">
        <f t="shared" si="8"/>
        <v>4.9000000000000004</v>
      </c>
      <c r="X70" s="28">
        <f t="shared" si="8"/>
        <v>4.5</v>
      </c>
      <c r="Y70" s="28">
        <f t="shared" si="8"/>
        <v>4.2727272727272725</v>
      </c>
    </row>
    <row r="71" spans="1:25" ht="14.4" thickTop="1" x14ac:dyDescent="0.25"/>
  </sheetData>
  <mergeCells count="3">
    <mergeCell ref="A1:Y1"/>
    <mergeCell ref="A3:Y3"/>
    <mergeCell ref="A16:Y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Saghro Group rocks</vt:lpstr>
      <vt:lpstr>Ouarzazate Group rocks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Talis</dc:creator>
  <cp:lastModifiedBy>Talis</cp:lastModifiedBy>
  <dcterms:created xsi:type="dcterms:W3CDTF">2025-03-19T13:35:08Z</dcterms:created>
  <dcterms:modified xsi:type="dcterms:W3CDTF">2025-12-10T21:16:54Z</dcterms:modified>
</cp:coreProperties>
</file>